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X:\NORTE2020_Documentação Relevante\31_Relatórios de Execução\REA 2016\09. Carta CE\06. Versão Final após Resposta CE\Versões finais aprovadas pela CE\"/>
    </mc:Choice>
  </mc:AlternateContent>
  <bookViews>
    <workbookView xWindow="480" yWindow="45" windowWidth="25440" windowHeight="11820" tabRatio="672"/>
  </bookViews>
  <sheets>
    <sheet name="Q1_IndResultadoFEDER_FC" sheetId="25" r:id="rId1"/>
    <sheet name="Q2A_IndComunsResultadoFSE" sheetId="20" r:id="rId2"/>
    <sheet name="Q2C_IndEspecifResultadoFSE" sheetId="18" r:id="rId3"/>
    <sheet name="Q3A_IndRealizaçãoFEDER_FC" sheetId="5" r:id="rId4"/>
    <sheet name="Q3B_IndComunsRealizaçãoFEDER" sheetId="6" r:id="rId5"/>
    <sheet name="Q4A_IndComunsRealizaçãoFSE" sheetId="27" r:id="rId6"/>
    <sheet name="Q4B_IndEspecifRealizaçãoFSE" sheetId="22" r:id="rId7"/>
    <sheet name="Q5_IndQuadroDesempenho2706" sheetId="26" r:id="rId8"/>
    <sheet name="Q6_Dados financeiros agregados" sheetId="7" r:id="rId9"/>
    <sheet name="Q7_DominiosIntervencao" sheetId="28" r:id="rId10"/>
    <sheet name="Q15A_Cond.exanteTemat_Não cumpr" sheetId="14" r:id="rId11"/>
    <sheet name="Q15B_Cond.ex ante Temat_Ações" sheetId="15" r:id="rId12"/>
  </sheets>
  <definedNames>
    <definedName name="_xlnm._FilterDatabase" localSheetId="0" hidden="1">Q1_IndResultadoFEDER_FC!$A$5:$T$5</definedName>
    <definedName name="_xlnm._FilterDatabase" localSheetId="11" hidden="1">'Q15B_Cond.ex ante Temat_Ações'!$A$5:$G$16</definedName>
    <definedName name="_xlnm._FilterDatabase" localSheetId="2" hidden="1">Q2C_IndEspecifResultadoFSE!$A$6:$AB$6</definedName>
    <definedName name="_xlnm._FilterDatabase" localSheetId="3" hidden="1">Q3A_IndRealizaçãoFEDER_FC!$A$6:$T$112</definedName>
    <definedName name="_xlnm._FilterDatabase" localSheetId="5" hidden="1">Q4A_IndComunsRealizaçãoFSE!$A$5:$W$29</definedName>
    <definedName name="_xlnm._FilterDatabase" localSheetId="7" hidden="1">Q5_IndQuadroDesempenho2706!$A$6:$W$64</definedName>
    <definedName name="_xlnm._FilterDatabase" localSheetId="9" hidden="1">Q7_DominiosIntervencao!$A$1:$V$722</definedName>
    <definedName name="_xlnm.Print_Area" localSheetId="0">Q1_IndResultadoFEDER_FC!$A$1:$Q$31</definedName>
    <definedName name="_xlnm.Print_Area" localSheetId="1">Q2A_IndComunsResultadoFSE!$A$1:$V$23</definedName>
    <definedName name="_xlnm.Print_Area" localSheetId="2">Q2C_IndEspecifResultadoFSE!$T$1:$Y$25</definedName>
    <definedName name="_xlnm.Print_Area" localSheetId="3">Q3A_IndRealizaçãoFEDER_FC!$T$5:$U$23</definedName>
    <definedName name="_xlnm.Print_Area" localSheetId="4">Q3B_IndComunsRealizaçãoFEDER!$A$1:$C$14</definedName>
    <definedName name="_xlnm.Print_Area" localSheetId="5">Q4A_IndComunsRealizaçãoFSE!#REF!</definedName>
    <definedName name="_xlnm.Print_Area" localSheetId="6">Q4B_IndEspecifRealizaçãoFSE!$N$3:$U$18</definedName>
    <definedName name="_xlnm.Print_Area" localSheetId="7">Q5_IndQuadroDesempenho2706!$A$1:$W$65</definedName>
    <definedName name="_xlnm.Print_Area" localSheetId="8">'Q6_Dados financeiros agregados'!#REF!</definedName>
    <definedName name="_xlnm.Print_Titles" localSheetId="0">Q1_IndResultadoFEDER_FC!$4:$5</definedName>
    <definedName name="_xlnm.Print_Titles" localSheetId="10">'Q15A_Cond.exanteTemat_Não cumpr'!$1:$3</definedName>
    <definedName name="_xlnm.Print_Titles" localSheetId="11">'Q15B_Cond.ex ante Temat_Ações'!$1:$3</definedName>
    <definedName name="_xlnm.Print_Titles" localSheetId="1">Q2A_IndComunsResultadoFSE!$1:$4</definedName>
    <definedName name="_xlnm.Print_Titles" localSheetId="2">Q2C_IndEspecifResultadoFSE!$1:$6</definedName>
    <definedName name="_xlnm.Print_Titles" localSheetId="3">Q3A_IndRealizaçãoFEDER_FC!#REF!</definedName>
    <definedName name="_xlnm.Print_Titles" localSheetId="4">Q3B_IndComunsRealizaçãoFEDER!$1:$4</definedName>
    <definedName name="_xlnm.Print_Titles" localSheetId="5">Q4A_IndComunsRealizaçãoFSE!$1:$3</definedName>
    <definedName name="_xlnm.Print_Titles" localSheetId="6">Q4B_IndEspecifRealizaçãoFSE!$3:$3</definedName>
    <definedName name="_xlnm.Print_Titles" localSheetId="7">Q5_IndQuadroDesempenho2706!$1:$4</definedName>
    <definedName name="_xlnm.Print_Titles" localSheetId="8">'Q6_Dados financeiros agregados'!$1:$3</definedName>
  </definedNames>
  <calcPr calcId="152511"/>
</workbook>
</file>

<file path=xl/calcChain.xml><?xml version="1.0" encoding="utf-8"?>
<calcChain xmlns="http://schemas.openxmlformats.org/spreadsheetml/2006/main">
  <c r="U24" i="27" l="1"/>
  <c r="R24" i="27"/>
  <c r="O24" i="27"/>
  <c r="K24" i="27"/>
  <c r="J24" i="27"/>
  <c r="I24" i="27"/>
  <c r="U23" i="27"/>
  <c r="R23" i="27"/>
  <c r="O23" i="27"/>
  <c r="K23" i="27"/>
  <c r="I23" i="27" s="1"/>
  <c r="J23" i="27"/>
  <c r="U22" i="27"/>
  <c r="R22" i="27"/>
  <c r="O22" i="27"/>
  <c r="K22" i="27"/>
  <c r="J22" i="27"/>
  <c r="I22" i="27"/>
  <c r="U21" i="27"/>
  <c r="R21" i="27"/>
  <c r="O21" i="27"/>
  <c r="K21" i="27"/>
  <c r="I21" i="27" s="1"/>
  <c r="J21" i="27"/>
  <c r="U20" i="27"/>
  <c r="R20" i="27"/>
  <c r="O20" i="27"/>
  <c r="K20" i="27"/>
  <c r="J20" i="27"/>
  <c r="I20" i="27"/>
  <c r="U19" i="27"/>
  <c r="R19" i="27"/>
  <c r="O19" i="27"/>
  <c r="K19" i="27"/>
  <c r="I19" i="27" s="1"/>
  <c r="J19" i="27"/>
  <c r="U18" i="27"/>
  <c r="R18" i="27"/>
  <c r="O18" i="27"/>
  <c r="K18" i="27"/>
  <c r="J18" i="27"/>
  <c r="I18" i="27"/>
  <c r="U17" i="27"/>
  <c r="R17" i="27"/>
  <c r="O17" i="27"/>
  <c r="K17" i="27"/>
  <c r="I17" i="27" s="1"/>
  <c r="J17" i="27"/>
  <c r="U16" i="27"/>
  <c r="R16" i="27"/>
  <c r="O16" i="27"/>
  <c r="K16" i="27"/>
  <c r="J16" i="27"/>
  <c r="I16" i="27"/>
  <c r="U15" i="27"/>
  <c r="R15" i="27"/>
  <c r="O15" i="27"/>
  <c r="K15" i="27"/>
  <c r="I15" i="27" s="1"/>
  <c r="J15" i="27"/>
  <c r="U14" i="27"/>
  <c r="R14" i="27"/>
  <c r="O14" i="27"/>
  <c r="K14" i="27"/>
  <c r="J14" i="27"/>
  <c r="I14" i="27"/>
  <c r="U13" i="27"/>
  <c r="R13" i="27"/>
  <c r="O13" i="27"/>
  <c r="K13" i="27"/>
  <c r="I13" i="27" s="1"/>
  <c r="J13" i="27"/>
  <c r="U12" i="27"/>
  <c r="R12" i="27"/>
  <c r="O12" i="27"/>
  <c r="K12" i="27"/>
  <c r="J12" i="27"/>
  <c r="I12" i="27"/>
  <c r="U11" i="27"/>
  <c r="R11" i="27"/>
  <c r="O11" i="27"/>
  <c r="K11" i="27"/>
  <c r="I11" i="27" s="1"/>
  <c r="J11" i="27"/>
  <c r="U10" i="27"/>
  <c r="R10" i="27"/>
  <c r="O10" i="27"/>
  <c r="K10" i="27"/>
  <c r="J10" i="27"/>
  <c r="I10" i="27"/>
  <c r="U9" i="27"/>
  <c r="R9" i="27"/>
  <c r="O9" i="27"/>
  <c r="K9" i="27"/>
  <c r="I9" i="27" s="1"/>
  <c r="J9" i="27"/>
  <c r="U8" i="27"/>
  <c r="R8" i="27"/>
  <c r="O8" i="27"/>
  <c r="K8" i="27"/>
  <c r="J8" i="27"/>
  <c r="I8" i="27"/>
  <c r="U7" i="27"/>
  <c r="R7" i="27"/>
  <c r="O7" i="27"/>
  <c r="K7" i="27"/>
  <c r="I7" i="27" s="1"/>
  <c r="J7" i="27"/>
  <c r="U6" i="27"/>
  <c r="R6" i="27"/>
  <c r="O6" i="27"/>
  <c r="K6" i="27"/>
  <c r="J6" i="27"/>
  <c r="I6" i="27"/>
  <c r="U16" i="26" l="1"/>
  <c r="U13" i="26"/>
  <c r="U11" i="26"/>
  <c r="V10" i="22" l="1"/>
  <c r="J7" i="22" l="1"/>
  <c r="K7" i="22"/>
  <c r="L7" i="22"/>
  <c r="J8" i="22"/>
  <c r="K8" i="22"/>
  <c r="L8" i="22"/>
  <c r="J9" i="22"/>
  <c r="K9" i="22"/>
  <c r="L9" i="22"/>
  <c r="J10" i="22"/>
  <c r="K10" i="22"/>
  <c r="L10" i="22"/>
  <c r="J11" i="22"/>
  <c r="K11" i="22"/>
  <c r="L11" i="22"/>
  <c r="J12" i="22"/>
  <c r="K12" i="22"/>
  <c r="L12" i="22"/>
  <c r="J13" i="22"/>
  <c r="K13" i="22"/>
  <c r="L13" i="22"/>
  <c r="J14" i="22"/>
  <c r="K14" i="22"/>
  <c r="L14" i="22"/>
  <c r="J15" i="22"/>
  <c r="K15" i="22"/>
  <c r="L15" i="22"/>
  <c r="J16" i="22"/>
  <c r="K16" i="22"/>
  <c r="L16" i="22"/>
  <c r="J17" i="22"/>
  <c r="K17" i="22"/>
  <c r="L17" i="22"/>
  <c r="J18" i="22"/>
  <c r="K18" i="22"/>
  <c r="L18" i="22"/>
  <c r="J19" i="22"/>
  <c r="K19" i="22"/>
  <c r="L19" i="22"/>
  <c r="K6" i="22"/>
  <c r="L6" i="22"/>
  <c r="J6" i="22"/>
  <c r="M15" i="20"/>
  <c r="L15" i="20"/>
  <c r="K15" i="20"/>
  <c r="M14" i="20"/>
  <c r="L14" i="20"/>
  <c r="M13" i="20"/>
  <c r="L13" i="20"/>
  <c r="K13" i="20" s="1"/>
  <c r="M12" i="20"/>
  <c r="L12" i="20"/>
  <c r="M11" i="20"/>
  <c r="L11" i="20"/>
  <c r="K11" i="20" s="1"/>
  <c r="M10" i="20"/>
  <c r="L10" i="20"/>
  <c r="M9" i="20"/>
  <c r="L9" i="20"/>
  <c r="K8" i="20"/>
  <c r="M7" i="20"/>
  <c r="L7" i="20"/>
  <c r="K7" i="20" s="1"/>
  <c r="K10" i="20" l="1"/>
  <c r="K12" i="20"/>
  <c r="K9" i="20"/>
  <c r="K14" i="20"/>
  <c r="J22" i="7"/>
  <c r="J21" i="7"/>
  <c r="J23" i="7" s="1"/>
  <c r="L8" i="7"/>
  <c r="L9" i="7"/>
  <c r="L10" i="7"/>
  <c r="L11" i="7"/>
  <c r="L12" i="7"/>
  <c r="L13" i="7"/>
  <c r="L14" i="7"/>
  <c r="L15" i="7"/>
  <c r="L16" i="7"/>
  <c r="L17" i="7"/>
  <c r="L18" i="7"/>
  <c r="L19" i="7"/>
  <c r="L20" i="7"/>
  <c r="L7" i="7"/>
  <c r="K22" i="7"/>
  <c r="K21" i="7"/>
  <c r="M22" i="7"/>
  <c r="M21" i="7"/>
  <c r="M23" i="7" s="1"/>
  <c r="H22" i="7"/>
  <c r="H21" i="7"/>
  <c r="I10" i="7"/>
  <c r="I11" i="7"/>
  <c r="I12" i="7"/>
  <c r="I13" i="7"/>
  <c r="I14" i="7"/>
  <c r="I15" i="7"/>
  <c r="I16" i="7"/>
  <c r="I17" i="7"/>
  <c r="I18" i="7"/>
  <c r="I19" i="7"/>
  <c r="I20" i="7"/>
  <c r="I8" i="7"/>
  <c r="I9" i="7"/>
  <c r="I7" i="7"/>
  <c r="K23" i="7" l="1"/>
  <c r="H23" i="7"/>
  <c r="F22" i="7" l="1"/>
  <c r="L22" i="7" s="1"/>
  <c r="F21" i="7"/>
  <c r="F23" i="7" l="1"/>
  <c r="L23" i="7" s="1"/>
  <c r="L21" i="7"/>
  <c r="I22" i="7"/>
  <c r="I21" i="7"/>
  <c r="I23" i="7" l="1"/>
</calcChain>
</file>

<file path=xl/sharedStrings.xml><?xml version="1.0" encoding="utf-8"?>
<sst xmlns="http://schemas.openxmlformats.org/spreadsheetml/2006/main" count="7864" uniqueCount="730">
  <si>
    <t>Quadro 1</t>
  </si>
  <si>
    <t>Indicador</t>
  </si>
  <si>
    <t>Unidade de media</t>
  </si>
  <si>
    <t xml:space="preserve">Valor de base </t>
  </si>
  <si>
    <t>Ano de base</t>
  </si>
  <si>
    <t>Valor alvo (2023)</t>
  </si>
  <si>
    <t>H</t>
  </si>
  <si>
    <t>M</t>
  </si>
  <si>
    <t>T</t>
  </si>
  <si>
    <t>Observações</t>
  </si>
  <si>
    <t>Fundo</t>
  </si>
  <si>
    <t>Previsão / Execução</t>
  </si>
  <si>
    <t>ID do indicador</t>
  </si>
  <si>
    <t>Número de empresas apoiadas pelo PO sem apoios múltiplos</t>
  </si>
  <si>
    <t xml:space="preserve">Investimento Produtivo: Número de empresas que beneficiam de subvenções </t>
  </si>
  <si>
    <t>Investimento Produtivo: Número de empresas que beneficiam de apoio financeiro, excluindo subvenções</t>
  </si>
  <si>
    <t>CO03</t>
  </si>
  <si>
    <t>CO01</t>
  </si>
  <si>
    <t>CO02</t>
  </si>
  <si>
    <t>Investimento Produtivo: Número de novas empresas apoiadas</t>
  </si>
  <si>
    <t>CO05</t>
  </si>
  <si>
    <t>ID do Eixo Prioritário</t>
  </si>
  <si>
    <t>Designação do Eixo Prioritário</t>
  </si>
  <si>
    <r>
      <t>Base de cálculo do apoio da União</t>
    </r>
    <r>
      <rPr>
        <sz val="8"/>
        <color theme="1"/>
        <rFont val="Calibri"/>
        <family val="2"/>
        <scheme val="minor"/>
      </rPr>
      <t xml:space="preserve"> (Custo total elegível ou custo público elegível)</t>
    </r>
  </si>
  <si>
    <t>Financiamento total (€)</t>
  </si>
  <si>
    <t>Taxa de co financiamento (%)</t>
  </si>
  <si>
    <t>Custo total elegível das operações apoiadas (€)</t>
  </si>
  <si>
    <t>(1)</t>
  </si>
  <si>
    <t>(2)</t>
  </si>
  <si>
    <t>(3)</t>
  </si>
  <si>
    <t>(4)</t>
  </si>
  <si>
    <t>(5)</t>
  </si>
  <si>
    <t>(6)</t>
  </si>
  <si>
    <t>(7)</t>
  </si>
  <si>
    <t>(8)</t>
  </si>
  <si>
    <t>(9)</t>
  </si>
  <si>
    <t>(10)</t>
  </si>
  <si>
    <t>(11)</t>
  </si>
  <si>
    <t>(12)</t>
  </si>
  <si>
    <t>Número de operações aprovadas</t>
  </si>
  <si>
    <t>(13)</t>
  </si>
  <si>
    <t>Total</t>
  </si>
  <si>
    <t>Total global (Todos os Fundos e Regiões)</t>
  </si>
  <si>
    <t>Condicionalidade ex ante</t>
  </si>
  <si>
    <t>Critério</t>
  </si>
  <si>
    <t>Medidas tomadas</t>
  </si>
  <si>
    <t>Prazo</t>
  </si>
  <si>
    <t>Organismos responsáveis</t>
  </si>
  <si>
    <t>Critérios não cumpridos das condicionalidades ex ante temáticas</t>
  </si>
  <si>
    <t>Quadro 15A</t>
  </si>
  <si>
    <t>Participantes que obtêm uma qualificação uma vez terminada a participação</t>
  </si>
  <si>
    <t>Participantes com emprego, incluindo uma atividade por conta própria, uma vez terminada a participação</t>
  </si>
  <si>
    <t>Valor cumulativo</t>
  </si>
  <si>
    <t>Unidade de medida do indicador</t>
  </si>
  <si>
    <t>Valor-alvo (2023)</t>
  </si>
  <si>
    <t>Unidade de medida do cenário de base e as metas</t>
  </si>
  <si>
    <t>Valor anual</t>
  </si>
  <si>
    <t>Quadro 2A</t>
  </si>
  <si>
    <t>Categoria de região</t>
  </si>
  <si>
    <t>Unidade de medida para o cenário de base e as metas</t>
  </si>
  <si>
    <t>Participantes inativos que procuram emprego uma vez terminada a participação</t>
  </si>
  <si>
    <t>Participantes que prosseguem estudos ou ações de formação uma vez terminada a participação</t>
  </si>
  <si>
    <t>Participantes desfavorecidos que procuram emprego, que prosseguem estudos ou ações de formação, que adquirem qualificações, que têm emprego, incluindo uma atividade por conta própria, uma vez terminada a participação</t>
  </si>
  <si>
    <t>Desempregados de longa duração (FSE)</t>
  </si>
  <si>
    <t>Inativos (FSE)</t>
  </si>
  <si>
    <t>Inativos que não seguem estudos nem ações de formação (FSE)</t>
  </si>
  <si>
    <t>Pessoas com emprego, incluindo trabalhadores por conta própria</t>
  </si>
  <si>
    <t>Pessoas com mais de 54 anos de idade, que estejam desempregadas, incluindo desempregados de longa duração ou inativos que não seguem estudos nem ações de formação</t>
  </si>
  <si>
    <t>Pessoas que completaram o ensino primário (CITE 1) ou o ensino básico (CITE 2) (FSE)</t>
  </si>
  <si>
    <t>Pessoas que completaram o ensino secundário (CITE 3) ou estudos pós--secundários (CITE 4) (FSE)</t>
  </si>
  <si>
    <t>Pessoas com um diploma do ensino superior (CITE 5 a 8) (FSE)</t>
  </si>
  <si>
    <t>Participantes que vivem em agregados familiares sem emprego (FSE)</t>
  </si>
  <si>
    <t>Participantes com filhos a cargo que vivem em agregados familiares sem emprego (FSE)</t>
  </si>
  <si>
    <t>Participantes com filhos a cargo que vivem em agregados familiares com um só adulto (FSE)</t>
  </si>
  <si>
    <t>Migrantes, pessoas de origem estrangeira, minorias (incluindo comunidades marginalizadas como os ciganos) (FSE)</t>
  </si>
  <si>
    <t>Participantes com deficiência (FSE)</t>
  </si>
  <si>
    <t>Outros grupos desfavorecidos (FSE)</t>
  </si>
  <si>
    <t>Número de projetos total ou parcialmente executados por parceiros sociais ou ONG</t>
  </si>
  <si>
    <t>Número de projetos destinados a aumentar a participação e a evolução das mulheres no emprego</t>
  </si>
  <si>
    <t>Número de projetos consagrados à administração pública ou aos serviços públicos aos níveis nacional, regional e local</t>
  </si>
  <si>
    <t>Número de micro, pequenas e médias empresas apoiadas (incluindo cooperativas e empresas da economia social)</t>
  </si>
  <si>
    <t>Unidade de medida</t>
  </si>
  <si>
    <t>Rácio de execução</t>
  </si>
  <si>
    <t>Ações realizadas para cumprir as condicionalidades temáticas ex ante aplicáveis</t>
  </si>
  <si>
    <t>Quadro 2C</t>
  </si>
  <si>
    <t>Quadro 3A</t>
  </si>
  <si>
    <t>Quadro 3B</t>
  </si>
  <si>
    <t>Número de empresas apoiadas pelo programa operacional excluindo apoios múltiplos concedidos às mesmas empresas</t>
  </si>
  <si>
    <t>Quadro 4A</t>
  </si>
  <si>
    <t>Quadro 4B</t>
  </si>
  <si>
    <t>Quadro 6</t>
  </si>
  <si>
    <t>Quadro 15B</t>
  </si>
  <si>
    <t>Investimento Produtivo: Número de empresas que beneficiam de apoio</t>
  </si>
  <si>
    <t>Custo público elegível das operações apoiadas (€)</t>
  </si>
  <si>
    <t>Despesas totais elegíveis declaradas pelos beneficiários à AG (€)</t>
  </si>
  <si>
    <r>
      <t xml:space="preserve">Cumprido
</t>
    </r>
    <r>
      <rPr>
        <sz val="8"/>
        <color theme="1"/>
        <rFont val="Calibri"/>
        <family val="2"/>
        <scheme val="minor"/>
      </rPr>
      <t>(Sim / Não)</t>
    </r>
  </si>
  <si>
    <t>Data prevista para execução total das restantes ações</t>
  </si>
  <si>
    <t>C004</t>
  </si>
  <si>
    <t>CO04</t>
  </si>
  <si>
    <t>CO06</t>
  </si>
  <si>
    <t>CO07</t>
  </si>
  <si>
    <t>CO08</t>
  </si>
  <si>
    <t>CO09</t>
  </si>
  <si>
    <t>CO10</t>
  </si>
  <si>
    <t>CO11</t>
  </si>
  <si>
    <t>CO12</t>
  </si>
  <si>
    <t>CO13</t>
  </si>
  <si>
    <t>CO14</t>
  </si>
  <si>
    <t>CO15</t>
  </si>
  <si>
    <t>CO16</t>
  </si>
  <si>
    <t>CO17</t>
  </si>
  <si>
    <t>CO18</t>
  </si>
  <si>
    <t>CO19</t>
  </si>
  <si>
    <t>CO20</t>
  </si>
  <si>
    <t>CO21</t>
  </si>
  <si>
    <t>CO22</t>
  </si>
  <si>
    <t>CO23</t>
  </si>
  <si>
    <t>CR01</t>
  </si>
  <si>
    <t>CR02</t>
  </si>
  <si>
    <t>CR03</t>
  </si>
  <si>
    <t>CR04</t>
  </si>
  <si>
    <t>CR05</t>
  </si>
  <si>
    <t>CR06</t>
  </si>
  <si>
    <t>CR07</t>
  </si>
  <si>
    <t>CR08</t>
  </si>
  <si>
    <t>CR09</t>
  </si>
  <si>
    <t>Desempregados (FSE), incluindo desempregados de longa duração</t>
  </si>
  <si>
    <t>Indicador de realizações usado como base para a definição das metas</t>
  </si>
  <si>
    <t>Com menos de 25 anos de idade (FSE)</t>
  </si>
  <si>
    <t>Com mais de 54 anos de idade</t>
  </si>
  <si>
    <t>ID da Prioridade de Investim.</t>
  </si>
  <si>
    <t>1.1</t>
  </si>
  <si>
    <t>1.1.1</t>
  </si>
  <si>
    <t>R111</t>
  </si>
  <si>
    <t>Patentes EPO do PIB em PPC</t>
  </si>
  <si>
    <t>por mil M€ PIB em PPC</t>
  </si>
  <si>
    <t>Menos desenvolvidas</t>
  </si>
  <si>
    <t>média 2008-2010</t>
  </si>
  <si>
    <t>0,7-0,9%</t>
  </si>
  <si>
    <t>1.2</t>
  </si>
  <si>
    <t>1.2.1</t>
  </si>
  <si>
    <t>R121</t>
  </si>
  <si>
    <t>Receitas oriundas de fundos de empresas (nacionais ou estrangeiras) no financiamento das instituições de I&amp;D (excluindo as unidades do setor empresas)</t>
  </si>
  <si>
    <t>%</t>
  </si>
  <si>
    <t>média 2009-2011</t>
  </si>
  <si>
    <t>2,5-3,0%</t>
  </si>
  <si>
    <t xml:space="preserve">1.2.2 </t>
  </si>
  <si>
    <t>R122</t>
  </si>
  <si>
    <t>Despesa das empresas em I&amp;D no VAB</t>
  </si>
  <si>
    <t>0,5-0,7%</t>
  </si>
  <si>
    <t>1.2.3</t>
  </si>
  <si>
    <t>R123</t>
  </si>
  <si>
    <t>Empresas com 10 e mais pessoas ao serviço (CAE Rev. 3, B a H, J,K, M e Q) com cooperação para a inovação no total de empresas do inquérito comunitário à inovação</t>
  </si>
  <si>
    <t>14-16%</t>
  </si>
  <si>
    <t>1.2.4</t>
  </si>
  <si>
    <t>R124</t>
  </si>
  <si>
    <t>Volume de negócios associado à introdução de novos produtos para o mercado no total do volume de negócios de empresas com inovações de produto (não PME do inquérito comunitário à inovação)</t>
  </si>
  <si>
    <t>10,5-13,0%</t>
  </si>
  <si>
    <t>3.1</t>
  </si>
  <si>
    <t>2.1.1</t>
  </si>
  <si>
    <t>R311</t>
  </si>
  <si>
    <t>Nascimentos de empresas em setores de alta e média-alta tecnologia e em serviços intensivos em conhecimento no total de nascimentos</t>
  </si>
  <si>
    <t>3,5 - 4,0%</t>
  </si>
  <si>
    <t>3.2</t>
  </si>
  <si>
    <t>2.2.1</t>
  </si>
  <si>
    <t>R321</t>
  </si>
  <si>
    <t>Valor de exportações no Volume de Negócios nas PME</t>
  </si>
  <si>
    <t>22-25%</t>
  </si>
  <si>
    <t>3.3</t>
  </si>
  <si>
    <t>2.3.1</t>
  </si>
  <si>
    <t>R331</t>
  </si>
  <si>
    <t>PME com 10 e mais pessoas ao serviço (CAE Rev. 3, B a H, J,K, M e Q) com atividades de inovação no total de PME do inquérito comunitário à inovação</t>
  </si>
  <si>
    <t>57-62%</t>
  </si>
  <si>
    <t>4.2</t>
  </si>
  <si>
    <t>3.1.1</t>
  </si>
  <si>
    <t>R421</t>
  </si>
  <si>
    <t>Consumo de energia primária nas empresas</t>
  </si>
  <si>
    <t>tep</t>
  </si>
  <si>
    <t>4.3</t>
  </si>
  <si>
    <t>3.2.1</t>
  </si>
  <si>
    <t>R431</t>
  </si>
  <si>
    <t>Consumos de energia primária na administração regional e local</t>
  </si>
  <si>
    <t>3.2.2</t>
  </si>
  <si>
    <t>R434</t>
  </si>
  <si>
    <t>Fogos de habitação social com classificação energética melhorada</t>
  </si>
  <si>
    <t>4.5</t>
  </si>
  <si>
    <t>3.3.1</t>
  </si>
  <si>
    <t>R451</t>
  </si>
  <si>
    <t>Emissão estimada dos gases com efeitos de estufa</t>
  </si>
  <si>
    <t>Ton/CO2</t>
  </si>
  <si>
    <t>6.3</t>
  </si>
  <si>
    <t>4.1.1</t>
  </si>
  <si>
    <t>R631</t>
  </si>
  <si>
    <t xml:space="preserve">Dormidas em estabelecimentos hoteleiros, aldeamentos, apartamentos turísticos e outros </t>
  </si>
  <si>
    <t>Milhares</t>
  </si>
  <si>
    <t>média 2011-2013</t>
  </si>
  <si>
    <t>5 500-6 500</t>
  </si>
  <si>
    <t>6.5</t>
  </si>
  <si>
    <t>4.2.1</t>
  </si>
  <si>
    <t>R651</t>
  </si>
  <si>
    <t>Aumento do grau de satisfação dos residentes que habitam em áreas com estratégias integradas de desenvolvimento urbano</t>
  </si>
  <si>
    <t>1 a 10</t>
  </si>
  <si>
    <t>Maior ou igual a 2</t>
  </si>
  <si>
    <t>5.1.1</t>
  </si>
  <si>
    <t>5.2.1</t>
  </si>
  <si>
    <t>9.8</t>
  </si>
  <si>
    <t>5.3.1</t>
  </si>
  <si>
    <t>R981</t>
  </si>
  <si>
    <t>Aumento do grau de satisfação dos residentes nas áreas intervencionadas</t>
  </si>
  <si>
    <t>8.8</t>
  </si>
  <si>
    <t>6.4.1</t>
  </si>
  <si>
    <t>R881</t>
  </si>
  <si>
    <t>Postos de trabalho criados</t>
  </si>
  <si>
    <t>N.º</t>
  </si>
  <si>
    <t>8.9</t>
  </si>
  <si>
    <t>6.5.1</t>
  </si>
  <si>
    <t>R891</t>
  </si>
  <si>
    <t>Efeito multiplicador do investimento público no investimento privado</t>
  </si>
  <si>
    <t>Nº</t>
  </si>
  <si>
    <t>2007-2013</t>
  </si>
  <si>
    <t>9.7</t>
  </si>
  <si>
    <t>7.3.1</t>
  </si>
  <si>
    <t>R973</t>
  </si>
  <si>
    <t>Percentagem de utentes inscritos em USF</t>
  </si>
  <si>
    <t>9.10</t>
  </si>
  <si>
    <t>7.4.1</t>
  </si>
  <si>
    <t>R9101</t>
  </si>
  <si>
    <t>10.5</t>
  </si>
  <si>
    <t>8.4.1</t>
  </si>
  <si>
    <t>R1051</t>
  </si>
  <si>
    <t>Taxa de cobertura da requalificação das escolas do ensino básico e secundário (% de alunos)</t>
  </si>
  <si>
    <t>2.3</t>
  </si>
  <si>
    <t>9.3.1</t>
  </si>
  <si>
    <t>R231</t>
  </si>
  <si>
    <t>Indivíduos com idade entre 16 e 74 anos que preencheram e enviaram pela Internet impressos ou formulários oficiais nos últimos 12 meses no total de indivíduos</t>
  </si>
  <si>
    <t>40-50</t>
  </si>
  <si>
    <t>R232</t>
  </si>
  <si>
    <t>Câmaras municipais que disponibilizam o preenchimento e submissão de formulários na Internet no total de câmaras</t>
  </si>
  <si>
    <t>70-80</t>
  </si>
  <si>
    <t>AT</t>
  </si>
  <si>
    <t>RAT1</t>
  </si>
  <si>
    <t>Cumprimento da Regra “N+3”</t>
  </si>
  <si>
    <t>RAT2</t>
  </si>
  <si>
    <t>Cumprimento do Plano de Comunicação</t>
  </si>
  <si>
    <t>8.1</t>
  </si>
  <si>
    <t>R813</t>
  </si>
  <si>
    <t>Participantes empregados 6 meses depois de terminada a participação num estágio profissional na administração local</t>
  </si>
  <si>
    <t>FSE</t>
  </si>
  <si>
    <t>8.3</t>
  </si>
  <si>
    <t>R831</t>
  </si>
  <si>
    <t>Pessoas apoiadas no âmbito da criação de emprego, incluindo autoemprego, que permanecem 12 meses após o fim do apoio</t>
  </si>
  <si>
    <t>8.5</t>
  </si>
  <si>
    <t>R851</t>
  </si>
  <si>
    <t>Pessoal altamente qualificado contratado por empresas que se encontra empregado 6 meses após o apoio</t>
  </si>
  <si>
    <t>R852</t>
  </si>
  <si>
    <t>Trabalhadores que se consideram mais aptos para a inovação e gestão após a frequência da formação</t>
  </si>
  <si>
    <t>75-85%</t>
  </si>
  <si>
    <t>9.1</t>
  </si>
  <si>
    <t>R916</t>
  </si>
  <si>
    <t>Participantes empregados 6 meses depois de terminada a participação em ações de trabalho socialmente necessário</t>
  </si>
  <si>
    <t>9.6</t>
  </si>
  <si>
    <t>R961</t>
  </si>
  <si>
    <t>Pessoas apoiadas no âmbito da criação de emprego que permanecem 12 meses após o fim do apoio</t>
  </si>
  <si>
    <t>10.1</t>
  </si>
  <si>
    <t>R1014</t>
  </si>
  <si>
    <t>Escolas abrangidas por projetos específicos de combate ao insucesso e ao abandono que progrediram, aproximando-se ou superando o valor esperado</t>
  </si>
  <si>
    <t>10.2</t>
  </si>
  <si>
    <t>R1022</t>
  </si>
  <si>
    <t>Estudantes certificados nos Cursos Técnicos Superiores Profissionais de nível ISCED 5</t>
  </si>
  <si>
    <t>R1023</t>
  </si>
  <si>
    <t>Doutoramentos concluídos</t>
  </si>
  <si>
    <t>10.4</t>
  </si>
  <si>
    <t>R1042</t>
  </si>
  <si>
    <t>Diplomados em cursos de nível ISCED 4 (CET)</t>
  </si>
  <si>
    <t>11.1</t>
  </si>
  <si>
    <t>R1111</t>
  </si>
  <si>
    <t>Trabalhadores em funções públicas que se consideram mais aptos após a frequência da formação</t>
  </si>
  <si>
    <t>11.2</t>
  </si>
  <si>
    <t>R1121</t>
  </si>
  <si>
    <t>Instituições envolvidas nos projetos de promoção da capacitação institucional e do desenvolvimento regional apoiados</t>
  </si>
  <si>
    <t>O111</t>
  </si>
  <si>
    <t>Projetos de I&amp;D apoiados</t>
  </si>
  <si>
    <t>FEDER</t>
  </si>
  <si>
    <t xml:space="preserve">Valor cumulativo - Operações aprovadas </t>
  </si>
  <si>
    <t>Valor cumulativo - Operações plenamente executadas (execução efetiva)</t>
  </si>
  <si>
    <t>O112</t>
  </si>
  <si>
    <t>Infraestruturas de investigação apoiadas</t>
  </si>
  <si>
    <t>Valor cumulativo - Operações aprovadas</t>
  </si>
  <si>
    <t>CO25</t>
  </si>
  <si>
    <t>Investigação, Inovação: Número de investigadores a trabalhar em infraestruturas de investigação melhoradas</t>
  </si>
  <si>
    <t>Equivalente tempo
inteiro</t>
  </si>
  <si>
    <t>O121</t>
  </si>
  <si>
    <t xml:space="preserve">Projetos de transferência e utilização de conhecimento </t>
  </si>
  <si>
    <t>CO26</t>
  </si>
  <si>
    <t xml:space="preserve">Investigação, Inovação: Número de empresas em cooperação com instituições de investigação </t>
  </si>
  <si>
    <t>Empresas</t>
  </si>
  <si>
    <t>CO28</t>
  </si>
  <si>
    <t>Investigação, Inovação: Número de empresas apoiadas para introduzirem produtos novos no mercado</t>
  </si>
  <si>
    <t>Investimento Produtivo: Número de empresas que recebem subvenções</t>
  </si>
  <si>
    <t>Investimento Produtivo: Investimento privado paralelo ao apoio público às empresas (subvenções)</t>
  </si>
  <si>
    <t>EUR</t>
  </si>
  <si>
    <t>Investimento Produtivo: Número de empresas que recebem apoio</t>
  </si>
  <si>
    <t>Investimento Produtivo: Aumento do emprego em empresas apoiadas</t>
  </si>
  <si>
    <t>Equivalente tempo inteiro</t>
  </si>
  <si>
    <t xml:space="preserve">Investimento Produtivo: Número de empresas que recebem apoio </t>
  </si>
  <si>
    <t xml:space="preserve">Investimento Produtivo: Aumento do emprego em empresas apoiadas </t>
  </si>
  <si>
    <t>CO29</t>
  </si>
  <si>
    <t xml:space="preserve">Investigação, Inovação: Número de empresas apoiadas para introduzirem produtos novos na empresa </t>
  </si>
  <si>
    <t xml:space="preserve">Investimento Produtivo: Número de empresas que recebem apoio financeiro, que não sob forma de subvenções </t>
  </si>
  <si>
    <t>O421</t>
  </si>
  <si>
    <t xml:space="preserve">Empresas com consumo de energia melhorado  </t>
  </si>
  <si>
    <t xml:space="preserve">N.º </t>
  </si>
  <si>
    <t>Investimento Produtivo: Número de empresas que recebem apoio financeiro, que não sob forma de subvenções</t>
  </si>
  <si>
    <t>CO32</t>
  </si>
  <si>
    <t xml:space="preserve">Eficiência energética: Redução anual do consumo de energia primária nos edifícios públicos </t>
  </si>
  <si>
    <t>kWh/ano</t>
  </si>
  <si>
    <t>CO31</t>
  </si>
  <si>
    <t>Eficiência energética: Número de agregados familiares com consumo de energia melhorado</t>
  </si>
  <si>
    <t>Famílias</t>
  </si>
  <si>
    <t>CO34</t>
  </si>
  <si>
    <t xml:space="preserve">Redução das emissões de gases com efeito de estufa Diminuição anual  estimada das emissões de gases com efeito de estufa </t>
  </si>
  <si>
    <t>Toneladas de CO2
equivalente</t>
  </si>
  <si>
    <t>O454</t>
  </si>
  <si>
    <t>Planos de mobilidade urbana sustentável implementados</t>
  </si>
  <si>
    <t>Turismo sustentável Aumento do número esperado de visitantes a sítios de património cultural e natural e a atrações beneficiários de apoio</t>
  </si>
  <si>
    <t>Visitas/ano</t>
  </si>
  <si>
    <t>CO38</t>
  </si>
  <si>
    <t xml:space="preserve">Desenvolvimento urbano: Espaços abertos criados ou reabilitados em áreas urbanas </t>
  </si>
  <si>
    <t>Metros quadrados</t>
  </si>
  <si>
    <t>CO39</t>
  </si>
  <si>
    <t xml:space="preserve">Desenvolvimento urbano: Edifícios públicos ou comerciais construídos ou renovados em áreas urbanas </t>
  </si>
  <si>
    <t>O458</t>
  </si>
  <si>
    <t xml:space="preserve">Corredores de elevada procura de transporte implementados </t>
  </si>
  <si>
    <t>O459</t>
  </si>
  <si>
    <t xml:space="preserve">Interfaces multimodais apoiados </t>
  </si>
  <si>
    <t>Desenvolvimento urbano: Edifícios públicos ou comerciais construídos ou renovados em áreas urbanas</t>
  </si>
  <si>
    <t>CO40</t>
  </si>
  <si>
    <t>Unidades
habitacionais</t>
  </si>
  <si>
    <t>Desenvolvimento urbano: Espaços abertos criados ou reabilitados em áreas urbanas</t>
  </si>
  <si>
    <t>Desenvolvimento urbano: Habitações reabilitadas em áreas urbanas</t>
  </si>
  <si>
    <t>O891</t>
  </si>
  <si>
    <t>Estratégias específicas de valorização de recursos endógenos</t>
  </si>
  <si>
    <t>CO36</t>
  </si>
  <si>
    <t>Saúde: População abrangida por serviços de saúde melhorados</t>
  </si>
  <si>
    <t>Pessoas</t>
  </si>
  <si>
    <t>O971</t>
  </si>
  <si>
    <t>Equipamentos sociais e de saúde apoiados</t>
  </si>
  <si>
    <t>O9101</t>
  </si>
  <si>
    <t>Estratégias DLBC apoiadas</t>
  </si>
  <si>
    <t>CO35</t>
  </si>
  <si>
    <t>Acolhimento de crianças e educação: Capacidade das infraestruturas de acolhimento de crianças ou de educação apoiadas</t>
  </si>
  <si>
    <t>O232</t>
  </si>
  <si>
    <t>Serviços da Administração Pública apoiados</t>
  </si>
  <si>
    <t>OAT16</t>
  </si>
  <si>
    <t>Visitantes anuais ao sítio internet do PO</t>
  </si>
  <si>
    <t>OAT23</t>
  </si>
  <si>
    <t>Trabalhadores com salários cofinanciados pela AT</t>
  </si>
  <si>
    <t>ETI</t>
  </si>
  <si>
    <t>OAT5</t>
  </si>
  <si>
    <t>Avaliações apresentadas em Comissão de Acompanhamento</t>
  </si>
  <si>
    <r>
      <t xml:space="preserve">Investimento Produtivo: Número de empresas que beneficiam de apoio não financeiro </t>
    </r>
    <r>
      <rPr>
        <vertAlign val="superscript"/>
        <sz val="10"/>
        <color theme="1"/>
        <rFont val="Calibri"/>
        <family val="2"/>
        <scheme val="minor"/>
      </rPr>
      <t>(1)</t>
    </r>
  </si>
  <si>
    <t>O813</t>
  </si>
  <si>
    <t>Participantes desempregados que beneficiam dos estágios profissionais na administração local</t>
  </si>
  <si>
    <t>O831</t>
  </si>
  <si>
    <t xml:space="preserve">Pessoas apoiadas no âmbito da criação de emprego, incluindo autoemprego </t>
  </si>
  <si>
    <t>O851</t>
  </si>
  <si>
    <t>Pessoal altamente  qualificado contratado por empresas apoiadas</t>
  </si>
  <si>
    <t>O852</t>
  </si>
  <si>
    <t>Trabalhadores apoiados em ações de formação em contexto empresarial</t>
  </si>
  <si>
    <t>O917</t>
  </si>
  <si>
    <t>Participantes em ações de trabalho socialmente necessário</t>
  </si>
  <si>
    <t>O918</t>
  </si>
  <si>
    <t>Projetos de inovação e experimentação social apoiados</t>
  </si>
  <si>
    <t>O961</t>
  </si>
  <si>
    <t>Pessoas apoiadas no âmbito da criação de emprego, incluindo autoemprego</t>
  </si>
  <si>
    <t>O1013</t>
  </si>
  <si>
    <t>Escola s abrangidas por intervenções com vista à redução do abandono escolar e à melhoria do sucesso educativo</t>
  </si>
  <si>
    <t>O1014</t>
  </si>
  <si>
    <t xml:space="preserve">Planos integrados e inovadores de  combate ao insucesso escolar </t>
  </si>
  <si>
    <t>O1022</t>
  </si>
  <si>
    <t>Estudantes apoiados nos Cursos Técnicos Superiores Profissionais de nível ISCED 5</t>
  </si>
  <si>
    <t>O1023</t>
  </si>
  <si>
    <t>Bolseiros de doutoramento apoiados</t>
  </si>
  <si>
    <t>O1042</t>
  </si>
  <si>
    <t>Jovens apoiados em cursos de nível ISCED 4 (CET)</t>
  </si>
  <si>
    <t>O1111</t>
  </si>
  <si>
    <t>Trabalhadores em funções públicas apoiados em ações de formação direcionadas para a reorganização e modernização</t>
  </si>
  <si>
    <t>O1121</t>
  </si>
  <si>
    <t>Projetos de promoção e capacitação institucional e do desenvolvimento regional apoiados</t>
  </si>
  <si>
    <r>
      <t>Categoria de região</t>
    </r>
    <r>
      <rPr>
        <b/>
        <sz val="8"/>
        <color theme="1"/>
        <rFont val="Calibri"/>
        <family val="2"/>
        <scheme val="minor"/>
      </rPr>
      <t xml:space="preserve">
</t>
    </r>
    <r>
      <rPr>
        <sz val="8"/>
        <color theme="1"/>
        <rFont val="Calibri"/>
        <family val="2"/>
        <scheme val="minor"/>
      </rPr>
      <t>(se for caso disso)</t>
    </r>
  </si>
  <si>
    <t>01</t>
  </si>
  <si>
    <t>Investigação, desenvolvimento tecnológico e inovação</t>
  </si>
  <si>
    <t>RMD</t>
  </si>
  <si>
    <t>Custo Total</t>
  </si>
  <si>
    <t>02</t>
  </si>
  <si>
    <t>Competitividade das Pequenas e Médias Empresas</t>
  </si>
  <si>
    <t>03</t>
  </si>
  <si>
    <t>Economia de baixo teor de carbono</t>
  </si>
  <si>
    <t>04</t>
  </si>
  <si>
    <t>Qualidade ambiental</t>
  </si>
  <si>
    <t>Despesa Pública</t>
  </si>
  <si>
    <t>05</t>
  </si>
  <si>
    <t>Sistema Urbano</t>
  </si>
  <si>
    <t>06</t>
  </si>
  <si>
    <t>Emprego e mobilidade dos trabalhadores</t>
  </si>
  <si>
    <t>07</t>
  </si>
  <si>
    <t>Inclusão social e pobreza</t>
  </si>
  <si>
    <t>08</t>
  </si>
  <si>
    <t>Educação e aprendizagem ao longo da vida</t>
  </si>
  <si>
    <t>09</t>
  </si>
  <si>
    <t>Capacitação Institucional e TIC</t>
  </si>
  <si>
    <t>10</t>
  </si>
  <si>
    <t>Assistência técnica</t>
  </si>
  <si>
    <t>Menos desenvolvida</t>
  </si>
  <si>
    <r>
      <rPr>
        <b/>
        <sz val="10"/>
        <color theme="1"/>
        <rFont val="Calibri"/>
        <family val="2"/>
        <scheme val="minor"/>
      </rPr>
      <t>Parte da dotação total coberta com as operações aprovadas (%)</t>
    </r>
    <r>
      <rPr>
        <sz val="8"/>
        <color theme="1"/>
        <rFont val="Calibri"/>
        <family val="2"/>
        <scheme val="minor"/>
      </rPr>
      <t xml:space="preserve"> (coluna 8 / coluna 6)</t>
    </r>
  </si>
  <si>
    <r>
      <rPr>
        <b/>
        <sz val="10"/>
        <color theme="1"/>
        <rFont val="Calibri"/>
        <family val="2"/>
        <scheme val="minor"/>
      </rPr>
      <t>Parte da dotação total coberta pelas despesas elegíveis declaradas pelos beneficiários (%)</t>
    </r>
    <r>
      <rPr>
        <sz val="8"/>
        <color theme="1"/>
        <rFont val="Calibri"/>
        <family val="2"/>
        <scheme val="minor"/>
      </rPr>
      <t xml:space="preserve"> (coluna 11 / coluna 6)</t>
    </r>
  </si>
  <si>
    <t>ID do Objetivo Específico</t>
  </si>
  <si>
    <r>
      <t xml:space="preserve">Valor-alvo (2023)
</t>
    </r>
    <r>
      <rPr>
        <sz val="9"/>
        <color theme="1"/>
        <rFont val="Calibri"/>
        <family val="2"/>
        <scheme val="minor"/>
      </rPr>
      <t>(Repartição por género facultativa para a meta)</t>
    </r>
  </si>
  <si>
    <r>
      <t xml:space="preserve">Rácio de execução
</t>
    </r>
    <r>
      <rPr>
        <sz val="9"/>
        <color theme="1"/>
        <rFont val="Calibri"/>
        <family val="2"/>
        <scheme val="minor"/>
      </rPr>
      <t>(Repartição por género facultativa)</t>
    </r>
  </si>
  <si>
    <r>
      <t xml:space="preserve">2016
</t>
    </r>
    <r>
      <rPr>
        <sz val="9"/>
        <color theme="1"/>
        <rFont val="Calibri"/>
        <family val="2"/>
        <scheme val="minor"/>
      </rPr>
      <t>(Valor anual)</t>
    </r>
  </si>
  <si>
    <r>
      <t xml:space="preserve">2015
</t>
    </r>
    <r>
      <rPr>
        <sz val="9"/>
        <color theme="1"/>
        <rFont val="Calibri"/>
        <family val="2"/>
        <scheme val="minor"/>
      </rPr>
      <t>(Valor anual)</t>
    </r>
  </si>
  <si>
    <r>
      <t xml:space="preserve">2014
</t>
    </r>
    <r>
      <rPr>
        <sz val="9"/>
        <color theme="1"/>
        <rFont val="Calibri"/>
        <family val="2"/>
        <scheme val="minor"/>
      </rPr>
      <t>(Valor anual)</t>
    </r>
  </si>
  <si>
    <r>
      <t xml:space="preserve">Participantes com emprego, incluindo uma atividade por conta própria, seis meses depois de terminada a participação </t>
    </r>
    <r>
      <rPr>
        <vertAlign val="superscript"/>
        <sz val="9"/>
        <color theme="1"/>
        <rFont val="Calibri"/>
        <family val="2"/>
        <scheme val="minor"/>
      </rPr>
      <t>(3)</t>
    </r>
  </si>
  <si>
    <r>
      <t xml:space="preserve">Participantes com uma melhor situação laboral seis meses depois de terminada a participação </t>
    </r>
    <r>
      <rPr>
        <vertAlign val="superscript"/>
        <sz val="9"/>
        <color theme="1"/>
        <rFont val="Calibri"/>
        <family val="2"/>
        <scheme val="minor"/>
      </rPr>
      <t>(3)</t>
    </r>
  </si>
  <si>
    <r>
      <t>Participantes com mais de 54 anos com emprego, incluindo uma atividade por conta própria, seis meses depois de terminada a participação</t>
    </r>
    <r>
      <rPr>
        <vertAlign val="superscript"/>
        <sz val="9"/>
        <color theme="1"/>
        <rFont val="Calibri"/>
        <family val="2"/>
        <scheme val="minor"/>
      </rPr>
      <t xml:space="preserve"> (3)</t>
    </r>
  </si>
  <si>
    <r>
      <t xml:space="preserve">Participantes desfavorecidos com emprego, incluindo uma atividade por conta própria, seis meses depois de terminada a participação </t>
    </r>
    <r>
      <rPr>
        <vertAlign val="superscript"/>
        <sz val="9"/>
        <color theme="1"/>
        <rFont val="Calibri"/>
        <family val="2"/>
        <scheme val="minor"/>
      </rPr>
      <t>(3)</t>
    </r>
  </si>
  <si>
    <t>Valor qualitativo</t>
  </si>
  <si>
    <r>
      <t xml:space="preserve">Categoria de região 
</t>
    </r>
    <r>
      <rPr>
        <sz val="9"/>
        <color theme="1"/>
        <rFont val="Calibri"/>
        <family val="2"/>
        <scheme val="minor"/>
      </rPr>
      <t>(se aplicável)</t>
    </r>
  </si>
  <si>
    <r>
      <t xml:space="preserve">Objetivo decrescente
</t>
    </r>
    <r>
      <rPr>
        <sz val="9"/>
        <color theme="1"/>
        <rFont val="Calibri"/>
        <family val="2"/>
        <scheme val="minor"/>
      </rPr>
      <t>(Assinalar com "Sim" apenas quando for o caso)</t>
    </r>
  </si>
  <si>
    <r>
      <t xml:space="preserve">Indicador
</t>
    </r>
    <r>
      <rPr>
        <sz val="9"/>
        <color theme="1"/>
        <rFont val="Calibri"/>
        <family val="2"/>
        <scheme val="minor"/>
      </rPr>
      <t>(Designação do indicador)</t>
    </r>
  </si>
  <si>
    <r>
      <t xml:space="preserve">Categoria de região
</t>
    </r>
    <r>
      <rPr>
        <sz val="9"/>
        <color theme="1"/>
        <rFont val="Calibri"/>
        <family val="2"/>
        <scheme val="minor"/>
      </rPr>
      <t>(se aplicável)</t>
    </r>
  </si>
  <si>
    <t>Qualitativo</t>
  </si>
  <si>
    <t>Não aprovadas quaisquer operações</t>
  </si>
  <si>
    <t>Não aprovadas quaisquer operações até ao final de 2016</t>
  </si>
  <si>
    <t>Não concluídas quaisquer operações</t>
  </si>
  <si>
    <t>Refere-se às EDL das DLBC aprovadas.</t>
  </si>
  <si>
    <t>Sem execução a 31/12/2016.</t>
  </si>
  <si>
    <t>Sem aprovações a 31/12/2016.</t>
  </si>
  <si>
    <t>Foram aprovados 7 Planos de mobilidade urbana sustentável (PAMUS) relativos a cada uma das sete CIM. A elaboração dos 7 PAMUS encontra-se concluida.</t>
  </si>
  <si>
    <t>Não há operações plenamente executadas (execução efetiva)</t>
  </si>
  <si>
    <t>Não há operações plenamente executadas (execução efetiva).</t>
  </si>
  <si>
    <t>A 31/12/2016 encontravam-se aprovadas 7 candidaturas que integram 4998 m2 de Edifícios públicos ou comerciais construídos ou renovados em áreas urbanas, representando 19,22% da meta estabelecida para 2023.</t>
  </si>
  <si>
    <t>Foi aprovado o Plano de mobilidade urbana sustentável (PAMUS) da AMP. A elaboração do PAMUS encontra-se concluida.</t>
  </si>
  <si>
    <t>No que respeita às "Habitações reabilitadas em áreas urbanas", até ao final de 2016 foram aprovadas 2 candidaturas a que correspondem 73 habitações a intervencionar. Em termos de meta de 2023, esta encontra-se cumprida a 15%.</t>
  </si>
  <si>
    <t>A 31/12/2016 encontravam-se aprovadas 8 candidaturas que integram 169.152 m2 de "Espaços abertos criados ou reabilitados em áreas urbanas", representando 70,48% da meta estabelecida para 2023</t>
  </si>
  <si>
    <t>Foi aprovada uma candidatura referente à execução de um corredor de elevada procura de transporte.</t>
  </si>
  <si>
    <t>A 31/12/2016 não tinha sido aprovada qualquer candidatura referente ao financiamento de interfaces multimodais.</t>
  </si>
  <si>
    <t>A 31/12/2016 encontravam-se aprovadas 3 candidaturas que integram 43.704 m2 de "Espaços abertos criados ou reabilitados em áreas urbanas", representando 10,92% da meta estabelecida para 2023.</t>
  </si>
  <si>
    <t>No que respeita às "Habitações reabilitadas em áreas urbanas", até ao final de 2016 foram aprovadas 4 candidaturas a que correspondem 229 habitações a intervencionar. Em termos de meta de 2023, esta encontra-se ultrapassada em 9,05%.</t>
  </si>
  <si>
    <t xml:space="preserve">Foram aprovadas 17 operações de equipamentos de saúde cuja área de incidência abrange 1.659.524 pessoas, ultrapassando largamente a meta de 250.000 habitantes definida para 2023. Esta discrepância corresponde a uma má interpretação do conceito de “população abrangida” que corresponde à população que poderá dispor dos equipamentos em apreço, ou seja, as pessoas residentes na área de incidência de cada um dos equipamentos. Na definição da meta o conceito foi interpretado de forma incorreta como “população servida” – população que utiliza. </t>
  </si>
  <si>
    <t>Idem.</t>
  </si>
  <si>
    <t>Foram aprovadas 17 intervenções em equipamentos de saúde, sendo 12 em Unidades de Saúde Familiar e 5 em Serviços de Urgência. Estão cumpridos cerca de 15% da meta para 2023. Até ao final do ano de 2016 não foi aberto qualquer concurso relacionado com equipamentos sociais.</t>
  </si>
  <si>
    <t>A 31/12/2016 encontravam-se em processo de análise e decisão as Estratégias de Eficiência Colectiva PROVERE, prevendo-se para o terceiro trimestre de 2017 a abertura de Avisos para a submissão de candidaturas neste âmbito.</t>
  </si>
  <si>
    <t>Neste momento ainda não há projetos concluidos.</t>
  </si>
  <si>
    <t>Candidaturas à Rede da European Strategy Forum on Research Infrastructures (ESFRI) só aprovadas em 2017.</t>
  </si>
  <si>
    <t>Encontram-se aprovados e contratados 13 projetos, correspondendo a 65% da meta programada.
Espera-se conseguir atingir a meta com as aprovações a ocorrer no ano de 2017, face aos avisos em aberto.</t>
  </si>
  <si>
    <t>Não aplicável aos projetos de investimento público.</t>
  </si>
  <si>
    <t>Não aplicável aos projetos de investimento público.
Pese embora ainda com alguma distância face à meta, o progresso registado quanto a projetos de I&amp;D em consórcio, contratados em 2016, é expressivo. A evolução ocorrida permite avançar uma expetativa favorável quanto à prossecução dos objetivos traçados para os projetos de I&amp;D empresarial, incluindo projetos demonstradores, realizados em copromoção. Estes projetos têm associado um cofinanciamento de cerca de 12,9 M€.</t>
  </si>
  <si>
    <t>Não aplicável aos projetos de investimento público.
Apesar do progresso registado quanto a projetos de Inovação Produtiva nas Não PME, que contam com um montante FEDER de 10,0M€, é de recordar que a alocação entre Programas Operacionais prevista no Regulamento Específico da Competitividade, remete tendencialmente os projetos de maior dimensão de grandes empresas para o Programa Operacional COMPETE. Este registo estará porventura, por isso, aquém do número expetável nesta fase de implementação do PO.</t>
  </si>
  <si>
    <t>Não aplicável aos projetos de investimento público.
Observa-se uma evolução muito positiva do registo neste indicador, contabilizando já 178 empresas com projetos aprovados no âmbito do investimento empresarial contemplado nesta PI. Aqui se incluem, com alguma expressão, os promotores de projetos simplificados Vale I&amp;D.</t>
  </si>
  <si>
    <t>Não aplicável aos projetos de investimento público.
O valor de investimento privado total associado aos projetos contratados no âmbito da PI 1.2, atinge já cerca de 22,3 M€, os quais contemplam cofinanciamento FEDER no valor de 33,7 M€.</t>
  </si>
  <si>
    <t>Não aplicável aos projetos de investimento público.
O indicador é coincidente com o CO02,  pelo que se aplicam as considerações aí plasmadas.</t>
  </si>
  <si>
    <t>Não aplicável aos projetos de investimento público.
O valor aqui reportado de aumento de 1093 postos de trabalho é indicativo e representa a estimativa identificada pelos promotores em sede de candidatura. Corresponde à variação assim identificada entre o número de postos de trabalho no pré projeto e o projetado para o pós projeto e contempla os valores indicados para candidaturas de projetos simplificados Vale I&amp;D (o mesmo universo do indicador CO02).</t>
  </si>
  <si>
    <t>Não aplicável aos projetos de investimento público.
Regista-se o apoio contratado a 200 novas empresas no âmbito da PI 3.1. De notar que, pese embora, o expressivo número já alcançado, o mesmo não atinge igual representatividade no que toca ao cofinanciamento aprovado, atenta a existência de um grande número de projetos de reduzida dimensão média -  projetos simplificados da tipologia Vale Empreendedorismo.
Está assim em causa o apoio FEDER no valor de cerca de 17,3M€, dos quais 2,3M€ associados a Vales.</t>
  </si>
  <si>
    <t xml:space="preserve">Não aplicável aos projetos de investimento público.
Este indicador é idêntico ao CO05 desta prioridade de investimento, pelo que aqui se aplicam as considerações aí plasmadas. </t>
  </si>
  <si>
    <t>Não aplicável aos projetos de investimento público.
O valor aqui reportado de aumento de 708 postos de trabalho é indicativo e representa a estimativa identificada pelos promotores em sede de candidatura. Corresponde à variação assim identificada entre o número de postos de trabalho no pré projeto e o projetado para o pós projeto. Inclui projetos simplificados vales.</t>
  </si>
  <si>
    <t>Não aplicável aos projetos de investimento público.
Aqui se reflete o apoio a 664 empresas para projetos dirigidos para a internacionalização, um registo já ligeiramente superior ao objetivo traçado. De salientar a inclusão de projetos simplificados, vales internacionalização. O montante de apoio FEDER associado ao conjunto dos referidos projetos atinge 87,9 M€.</t>
  </si>
  <si>
    <t>Não aplicável aos projetos de investimento público.
De igual expressivo o valor de investimento que está associado ao registo anterior - em linha com a superação da meta, assinalam-se os 108,1M€ de investimento privado associado ao apoio ao tecido empresarial no âmbito desta PI.</t>
  </si>
  <si>
    <t xml:space="preserve">Não aplicável aos projetos de investimento público.
Este indicador é idêntico ao CO02 da mesma PI e com a mesmo objetivo, pelo que aqui se aplicam as considerações aí plasmadas. </t>
  </si>
  <si>
    <t xml:space="preserve">Não aplicável aos projetos de investimento público.
O valor aqui reportado de aumento de 3757 postos de trabalho é indicativo e representa a estimativa identificada pelos promotores em sede de candidatura, reserva relevante para análise do indicador em apreço que, neste cenário previsional, ultrapassa já a meta avançada. Corresponde à variação assim identificada entre o número de postos de trabalho no pré projeto e o projetado para o pós projeto. </t>
  </si>
  <si>
    <t>Não aplicável aos projetos de investimento público.
A superar a meta definida está o apoio a 511 empresas com projetos contratados para apoio a inovação produtiva nas PME. Estas viram já homologado um cofinanciamento de cerca de 302,1M€.</t>
  </si>
  <si>
    <t>Não aplicável aos projetos de investimento público.
Juntando ao conjunto de inovação produtiva das PME as empresas que contam com projetos de qualificação no âmbito desta PI, alcança-se um conjunto de 809 empresas com projetos contratados, já com um registo de superação da meta.</t>
  </si>
  <si>
    <t>Não aplicável aos projetos de investimento público.
O valor de investimento privado total associado aos projetos contratados no âmbito da PI 3.3, atinge já um montante muito expressivo de aproximadamente 206,1 M€, com um FEDER associado de 315,5 M€.</t>
  </si>
  <si>
    <t xml:space="preserve">Não aplicável aos projetos de investimento público.
Este indicador é idêntico ao anterior sobre a mesma PI e com a mesmo objetivo, pelo que aqui se aplicam as considerações aí plasmadas. </t>
  </si>
  <si>
    <t>Não aplicável aos projetos de investimento público.
O valor aqui reportado de aumento de 5826 postos de trabalho é indicativo e representa a estimativa identificada pelos promotores em sede de candidatura. Corresponde à variação assim identificada entre o número de postos de trabalho no pré projeto e o projetado para o pós projeto. Por se tratar de cenário previsional, deverá ser encarada com as devidas reservas e sem caráter informativo.</t>
  </si>
  <si>
    <t>A 31/12/2016 encontravam-se aprovadas 70 intervenções (37 no património cultural e 33 no património natural), cujo aumento do número esperado de visitantes foi de 716.294. Este valor ultrapassa a meta de 2023 definido em 600.000 visitantes.</t>
  </si>
  <si>
    <t>A 31/12/2016 encontravam-se aprovadas 4 intervenções. A meta será certamente atingida no ano de 2017, face às aprovações entretanto ocorridas.</t>
  </si>
  <si>
    <t>A 31/12/2016 não há PAMUS plenamente executados (execução efetiva) uma vez que o indicador considera apenas planos implementados. Há, assim, planos (enquanto estudos) concluídos que integram diversas operações que estão a ser objeto de candidatura para financiamento da sua execução. O Plano de Mobilidade só está implementado quando a totalidade das operações que integra estiverem concluidas.</t>
  </si>
  <si>
    <t>A 31/12/2016 encontravam-se aprovadas 5 candidaturas que integram 20.656 m2 de "Edifícios públicos ou comerciais construídos ou renovados em áreas urbanas", representando 35,61% da meta estabelecida para 2023</t>
  </si>
  <si>
    <t>A 31/12/2016 encontravam-se aprovadas 17 candidaturas que integram 76.352,85 m2 de "Espaços abertos criados ou reabilitados em áreas urbanas", representando 9,54% da meta estabelecida para 2023.</t>
  </si>
  <si>
    <t>A 31/12/2016 encontravam-se aprovadas 2 candidaturas que integram 7783 m2 de "Edifícios públicos ou comerciais construídos ou renovados em áreas urbanas", representando 35,54% da meta estabelecida para 2023.</t>
  </si>
  <si>
    <t>4 - inclua um mecanismo de monitorização.</t>
  </si>
  <si>
    <t>Não</t>
  </si>
  <si>
    <t>ME</t>
  </si>
  <si>
    <t>Revisão da Agenda Portugal Digital (definida pela Resolução de Conselho de Ministros n.º 12/2012 (31.12.2012), alinhando o período de vigência em todas os seus objetivos e áreas de intervenção até 2020, em linha com o período de vigência da Agenda Digital Europeia, e apresentando um planeamento orçamental para as suas acções</t>
  </si>
  <si>
    <t>ME/SEIIC</t>
  </si>
  <si>
    <t>2 - a orçamentação e a definição de prioridades em matéria de ações, através de uma análise SWOT ou semelhante, coerente com a tabela de avaliação da Agenda Digital para a Europa;</t>
  </si>
  <si>
    <t>3 - São as seguintes as ações específicas: a existência de um mecanismo para acompanhar a aplicação das medidas do SBA que foram implementadas e avaliar o impacto nas PME.</t>
  </si>
  <si>
    <t>Implementada uma metodologia de avaliação de efeitos, baseado num standard cost model para custos administrativos que recaem sobre PME na aplicação de medidas legislativas específicas de simplificação. Aprovada em RCM 14/2014 a atribuição da competência de monitorização da implementação do SBA, incluindo o SME Test, à estrutura interministerial encarregue da definição das linhas de política económica do investimento (RCAEI). Adicionalmente, criada (DL  154/2013) a Comissão Permanente de Apoio ao Investidor, que acompanhará os efeitos de contexto em empresas e particularmente em PME. Desenvolvido modelo comum de avaliação, a aplicar pelas diferentes áreas de Governo, que permite estimar o impacto da iniciativa legislativa relevante nas PME. Estrutura de monitorização, coordenada politicamente (RCAEI), assegurando monitorização a dois níveis: técnica e política.</t>
  </si>
  <si>
    <t>1 - As ações são as seguintes: medidas destinadas a garantir os requisitos mínimos relacionados com o desempenho energético dos edifícios, coerentes com o artigo 3.o, o artigo 4.o e o artigo 5.o da Diretiva 2010/31/UE do Parlamento Europeu e do Conselho.</t>
  </si>
  <si>
    <t>Alteração dos Decreto-Lei 53/2014 e do Decreto-Lei 118/2013. Nenhuma operação, que abranja investimentos em edifícios, das Prioridades de Investimento 4.b e 4.c (parte do eixo prioritário 3), 6.e (parte do eixo prioritário 4 e 5), 9.a (parte do eixo prioritário 7), 9.b (parte do eixo prioritário 5), 9.d (parte do eixo prioritário 7) e 10.a (parte do eixo prioritário 8) será aprovada para financiamento antes da correta e completa concretização das ações previstas neste Plano de Ação e as despesas que se realizaram antes desta data não serão elegíveis para financiamento. No que se refere ao reporte à Comissão Europeia da metodologia cost optimal, conforme previsto no artigo 5.º da Diretiva 2010/31/UE Portugal encontra-se presentemente a desenvolver o relatório previsto no Artigo 5.º da Diretiva, tendo em consideração os requisitos impostos pelo Regulamento Delegado N° 244/2012.</t>
  </si>
  <si>
    <t>2 - As ações são as seguintes: medidas necessárias para estabelecer um sistema de certificação do desempenho energético dos edifícios em consonância com o artigo 11.º da Diretiva 2010/31/UE;</t>
  </si>
  <si>
    <t>Alteração dos Decreto-Lei 53/2014 e do Decreto-Lei 118/2013, no sentido de que o certificado de desempenho energético inclua recomendações sobre as melhorias de desempenho energético (Cost Optimal ou Cost effective), tal como decorre dos nº 2 a 5 do art.º 11ª da Diretiva 2010/31/UE, exceto nas situações em que não há um potencial razoável de melhoria quando comparado com os requisitos de desempenho energético em vigor.</t>
  </si>
  <si>
    <t>5 - Um Estado-Membro ou região adotou um quadro indicando os recursos orçamentais disponíveis, a título indicativo, e uma concentração rentável dos recursos sobre as necessidades prioritárias para a prestação de cuidados de saúde.</t>
  </si>
  <si>
    <t>5 - o desenvolvimento de competências a todos os níveis da hierarquia profissional nas administrações públicas;</t>
  </si>
  <si>
    <t>7 - o desenvolvimento de procedimentos e de ferramentas de monitorização e avaliação.</t>
  </si>
  <si>
    <t>MEC
ME
MADR
Governos Regionais das Regiões Autónomas dos Açores e Madeira</t>
  </si>
  <si>
    <t>Em desenvolvimento pelo GT Conjunto, o qual inclui representantes da ENEI (MEC/ME) e das 7 RIS3 (MADR e governos regionais Açores e Madeira):
• O modelo de governação global, que assegure a articulação entre os planos nacional e regional na implementação da estratégia 
• A construção da matriz de indicadores de acompanhamento e monitorização da estratégia global (ENEI+7 RIS3), incluindo a respetiva metodologia de cálculo e a articulação com a programação do Portugal 2020 em matéria de indicadores (domínio Competitividade e Internacionalização). 
• primeira identificação indicativa dos recursos financeiros disponíveis para a implementação da estratégia de especialização inteligente (incluindo fundos do Portugal 2020, Orçamento do Estado e benefícios fiscais à I&amp;D - SIFIDE).</t>
  </si>
  <si>
    <t>3.1. Realizaram-se ações específicas para apoiar a promoção do espírito empresarial, tendo em conta o Small Business Act (SBA)</t>
  </si>
  <si>
    <t>2.1 - Crescimento digital: Um quadro político estratégico para o crescimento digital com vista a estimular serviços públicos e privados, assentes nas TIC, de boa qualidade, a preços acessíveis e interoperáveis, e a aumentar a aceitação pelos cidadãos, incluindo os grupos de pessoas vulneráveis, as empresas e as administrações públicas, incluindo as iniciativas transfronteiras.</t>
  </si>
  <si>
    <t>1.1 - Investigação e inovação: Existência de uma estratégia de especialização inteligente nacional ou regional, em conformidade com o programa nacional de reforma, de modo a impulsionar as despesas privadas de investigação e inovação, o que está em conformidade com as características de bons sistemas nacionais e regionais de investigação e inovação.</t>
  </si>
  <si>
    <t>4.1. Realizaram-se ações para promover melhorias eficazes em termos de custos da eficiência energética na utilização final e investimentos rentáveis na eficiência energética aquando da construção ou renovação de edifícios</t>
  </si>
  <si>
    <t>MAOTE
AG do PO SEUR e AC</t>
  </si>
  <si>
    <t>9.3 - Saúde: Existência de um quadro político estratégico nacional ou regional para a saúde, dentro dos limites previstos no artigo 168.º do TFUE, que assegure a sustentabilidade económica.</t>
  </si>
  <si>
    <t>1 - Ter em vigor um quadro político estratégico nacional ou regional para a saúde</t>
  </si>
  <si>
    <t>5 - Foi adotado um quadro indicativo dos recursos orçamentais disponíveis para a investigação e a inovação</t>
  </si>
  <si>
    <t>1 - Existência de um quadro político estratégico dedicado ao crescimento digital, por exemplo, no contexto da estratégia de especialização inteligente nacional ou regional que comporte</t>
  </si>
  <si>
    <t>A Direção-Geral da Saúde (DGS) iniciou, a 27/06/2014, revisão e extensão do Plano Nacional de Saúde (PNS) até 2020. O processo de consulta para a extensão do PNS até 2020 estará concluído até ao final do ano e inclui 9 medidas:
a. Monitorização intermédia da implementação do PNS no 4.º Fórum Nacional de Saúde (concluído)
b. Publicação Livro de Atas do 4.º Fórum Saúde (em curso)
c. Avaliação externa da implementação do PNS pela OMS-UE-inclui 3 seminários para debater a revisão, extensão e implementação do PNS (até 11/2014)
d. 16 revisões de peritos independentes sobre temas transversais(concluído)
e. Revisão dos Planos Regionais de Saúde (concluído)
f. Avaliação intermédia regional da implementação do PNS (até 31/10/2014)
g. Reunir Conselho Consultivo do PNS
h. Rever os indicadores do PNS - após "Portugal.PNS em números 2014" (até 30/11 2014)
i. Seminários temáticos:Organização dos Serviços de Saúde; Determinantes da Saúde; Cidadania e Saúde; Estratégias Regionais e Locais de Saúde</t>
  </si>
  <si>
    <t>MS / DGS</t>
  </si>
  <si>
    <t>11.1 - Existência de um quadro político estratégico para reforçar a eficácia administrativa dos Estados-Membros, incluindo a reforma da administração pública</t>
  </si>
  <si>
    <t xml:space="preserve">a) Avaliação da aplicação da RCM n.º 89/2010, de 17 de Novembro
b) Conclusão do estudo para criação de perfis e referenciais de competências para as carreiras gerais da AP
c) Alteração do Decreto-Lei n.º 50/98, de 11 de Março
d) Aprovação das orientações estratégicas para a formação profissional na AP
e) Revisão do sistema de avaliação de desempenho
f) Conclusão do estudo para definição de metodologia de avaliação de impacto da formação 
g) Avaliação e capacitação dos serviços da Administração Pública para a respetiva implementação
h) Adequação do Relatório de Atividades de Formação 
Mais detalhe no Acordo de Parceria. </t>
  </si>
  <si>
    <t>INA 
Serviços da AP
DGAEP (Proposta)</t>
  </si>
  <si>
    <t>Data de cumprimento / Ofício COM: 23.06.2015 / Ref. Ares(2015)2628820</t>
  </si>
  <si>
    <t>Data de cumprimento / Ofício COM: 20.04.2017 / Ref. Ares(2017)2028150</t>
  </si>
  <si>
    <t>Data de cumprimento / Ofício COM: 21.12.2015 / Ref. Ares(2015)5980524</t>
  </si>
  <si>
    <t>Data de cumprimento / Ofício COM: 05.07.2016 / Ref. Ares(2016)3205137</t>
  </si>
  <si>
    <t>Data de cumprimento / Ofício COM: 03.03.2017 / Ref. Ares(2017)1134736</t>
  </si>
  <si>
    <t>O indicador "Patentes EPO" é um indicador difundido pelo EUROSTAT e, nesta data, estão disponíveis apenas dados até 2012, tal como sucedeu no relatório de execução de 2015. No entanto, todos os valores dos últimos 5 anos foram atualizados, resultando, naturalmente alterações face ao reporte efetuado no relatório de execução do ano passado. Assim, verifica-se, atualmente, que os triénios 2008-10, 2009-11 e 2010-12 apresentam, respetivamente, os seguintes valores 0,588, 0,541 e 0,498. Pode-se concluir que os valores apresentam uma grande estabilidade em termos médios, apesar da sua revisão anual. Os valores do número de pedidos de patentes (“European Patent Office") com origem na Região do Norte nos últimos 5 anos variam entre os 26,66 em 2012 e os 42,71 em 2008.</t>
  </si>
  <si>
    <t>Este indicador pretende medir a proporção das despesas em investigação e desenvolvimento (I&amp;D) executadas pelo estado português no ensino superior ou nas instituições privadas sem fins lucrativos que é financiada através de fundos de empresas (nacionais e estrangeiras). Este indicador apresenta um valor de base de 2% para o triénio 2009-11. Os valores anuais, desde 2009 apresentam alguma variabilidade, atingindo um mínimo, em 2010, de 1,2% e um máximo de 3,3%, em 2011. Constata-se que os valores dos diferentes triénios são relativamente semelhantes, correspondendo a 2,2%, 2,7% e, de novo, 2,2%, respetivamente os períodos 2010-12, 2011-13 e 2012-14.</t>
  </si>
  <si>
    <t>O indicador "Despesas das empresas em I&amp;D no VAB" resulta do cálculo das variáveis elementares respeitantes a empresas com menos de 50 pessoas ao serviço. No ano de 2015, último ano em que esta informação se encontra disponível, as despesas de I&amp;D em relação ao valor acrescentado bruto das mesmas empresas apresenta o valor de 0,40%, registando, assim, uma descida face ao ano anterior de 2014. Por sua vez, o valor respeitante ao ano de 2014 foi revisto em relação ao apresentado no Relatório de Execução de 2015. Conforme referido nesse mesmo relatório, o INE reviu também o valor de referência utilizado no documento de programação do PO (2012), aumentando-o para 0,36% (mais 0,03 p.p do que o valor de referência inicial).</t>
  </si>
  <si>
    <t>Este indicador relaciona o volume de negócios para o exterior com o volume de negócios total das sociedades com menos de 250 pessoas ao serviço. No ano de 2015, último ano em que esta informação se encontra disponível, a proporção do volume de negócios para o exterior face ao total apresenta o valor de 15,4%. Pode-se, assim, constatar que nos 4 anos de análise desta informação, desde o ano de referência (2012) até ao último ano com informação disponível (2015) o indicador apresenta valores muito semelhantes, situando-se entre os 15,4 e os 15,9%.</t>
  </si>
  <si>
    <t>O “Consumo de energia primária nas empresas” constitui um indicador disponibilizado pela Direção Geral de Energia e Geologia (DGEG). Esta entidade comunicou à AD&amp;C que “o método de cálculo inicialmente utilizado continha um conjunto de fragilidades que inviabiliza o seu apuramento e reporte”. Assim, a DGEG envia agora a proposta de se considerar o Consumo de Energia Final da Indústria Transformadora e Serviços em proporção do VAB, passando a unidade para tep/Milhões de €. Este indicador apresentava um valor de 90,86 tep/M€ em 2011 (valor de referência). Nos anos seguintes apresentava valores 92,04; 97,56; 90,34 e 84,85 tep/M€, respetivamente para cada ano do período 2012-2015. Estes valores correspondem taxas de variação do consumo de energia de -4,8%, +8,5%, -4%, -0,2%, €, respetivamente para cada ano do período 2012-2015.</t>
  </si>
  <si>
    <t>O indicador "Dormidas em estabelecimentos hoteleiros, aldeamentos, apartamentos turísticos e outros" continua a registar uma evolução muito positiva. Os valores reportados em cada coluna correspondem à média de 3 anos. Assim, no triénio de 2014-16, atingiu-se o valor médio de 6 milhões de dormidas na Região do Norte, que resulta, em grande parte, do facto desta variável ter apresentado um crescimento de 12,8% em 2016 (dados provisórios) relativamente a 2015. A fonte de informação para o cálculo, quer do valor de referência, quer dos valores por triénios, é o "Inquérito à Permanência de Hóspedes na Hotelaria e Outros Alojamentos" do Instituto Nacional de Estatística. O valor do ano de 2015 (correspondente à média do triénio 2013-15) foi revisto, dado o seu carácter provisório, conforme referido no relatório de execução do ano anterior.</t>
  </si>
  <si>
    <t>O indicador “Aumento do grau de satisfação dos residentes que habitam em áreas com estratégias integradas de desenvolvimento urbano” dispõe de uma metodologia de cálculo que envolve o recurso a informação decorrente das operações apoiadas e concluídas no âmbito da PI 6.5 do NORTE 2020. Uma vez que, até ao final do ano de 2016, não existem operações concluídas nesta Prioridade de Investimento, não é possível assim apresentar valores para este indicador.</t>
  </si>
  <si>
    <t>O indicador “Aumento do grau de satisfação dos residentes nas áreas intervencionadas” dispõe de uma metodologia de cálculo que envolve o recurso a informação decorrente das operações apoiadas e concluídas no âmbito da regeneração socioeconómica e física de comunidades e áreas críticas incluídas na PI 9.8 do NORTE 2020. Uma vez que, até ao final do ano de 2016, não existem operações concluídas nesta Prioridade de Investimento, não é possível assim apresentar valores para este indicador.</t>
  </si>
  <si>
    <t>O indicador “Postos de trabalho criados” dispõe de uma metodologia de cálculo que envolve o recurso a informação decorrente das operações apoiadas e concluídas no âmbito do microempreemdedorismo e criação de emprego da PI 8.8 do NORTE 2020. Uma vez que, até ao final do ano de 2016, não existem operações concluídas nesta Prioridade de Investimento, não é possível assim apresentar valores para este indicador.</t>
  </si>
  <si>
    <t>O indicador “Efeito multiplicador do investimento público no investimento privado” dispõe de uma metodologia de cálculo que envolve o recurso a informação decorrente das operações apoiadas e concluídas no âmbito desta Prioridade de Investimento (8.9) relativa à valorização dos recursos endógenos em territórios específicos do NORTE 2020. Uma vez que, até ao final do ano de 2016, não existem operações aprovadas nesta Prioridade de Investimento, não é possível assim apresentar valores para este indicador.</t>
  </si>
  <si>
    <t xml:space="preserve">O indicador "Percentagem de utentes inscritos em USF" continua a apresentar uma evolução muito favorável. O valor do número de utentes inscritos em USF face ao total de inscritos situa-se, em 2016, nos 74%. No entanto e em comparação com os últimos 5 anos, em 2016 regista-se, face a 2015, a taxa de crescimento mais reduzida (2,7%). A manutenção de uma trajetória de acréscimos decrescentes com uma magnitude idêntica à deste exercício pode não se vir a revelar compaginável com a meta estabelecida. </t>
  </si>
  <si>
    <t>O indicador “Efeito multiplicador do investimento público no investimento privado” dispõe de uma metodologia de cálculo que envolve o recurso a informação decorrente das operações apoiadas e concluídas no âmbito da PI 9.10 respeitante ao desenvolvimento local de base comunitária (DLBC) do NORTE 2020. Uma vez que, até ao final do ano de 2016, não existem operações concluídas nesta Prioridade de Investimento, não é possível assim apresentar valores para este indicador.</t>
  </si>
  <si>
    <t>No ano de 2016, o indicador “Indivíduos com idade entre 16 e 74 anos que preencheram e enviaram pela Internet impressos ou formulários oficiais nos últimos 12 meses no total de indivíduos” atingiu o valor de 23,4%. Verifica-se, assim, que este indicador tem apresentado uma evolução positiva nos últimos anos. Em concreto, o valor apresentado para o ano de 2016 corresponde a um aumento de 3,7 p.p. em relação valor de referência do NORTE 2020.</t>
  </si>
  <si>
    <t>O indicador "Câmaras municipais que disponibilizam o preenchimento e submissão de formulários na Internet no total de Câmaras" resulta do “Inquérito à Utilização das Tecnologias da Informação e da Comunicação” dirigido às Câmaras Municipais da responsabilidade da Direção Geral de Estatísticas da Educação e Ciência. O indicador tem apresentado uma evolução muito favorável, apresentando o valor de 69,8% no ano de 2016, o que corresponde a 60 municípios que nas suas páginas da internet disponibilizam algum serviço com preenchimento e submissão “on line”. Analisando a evolução desta variável, o ano de 2015 apresentou a taxa de variação face ao ano anterior mais elevada dos últimos 5 anos (14,6%).</t>
  </si>
  <si>
    <t>A “regra n+3” só será aplicada a partir do final do ano de 2017, pelo que só em próximos relatórios de execução será disponibilizada informação que permita a quantificação deste indicador.</t>
  </si>
  <si>
    <t>Sem aprovações a 31/12/2016. Esta tipologia será concretizada com recurso ao instrumento financeiro IFE 2020, cuja estratégia ainda se encontra em finalização e em harmonização na tutela respetiva. Neste sentido, a meta do indicador para o ano de 2018 está comprometida.</t>
  </si>
  <si>
    <t xml:space="preserve">O indicador “Taxa de cobertura da requalificação das escolas do ensino básico e secundário (% de alunos)” dispõe de uma metodologia de cálculo que envolve o recurso a informação decorrente das operações concluídas no âmbito da requalificação das escolas do ensino básico e secundário da PI 10.5 do NORTE 2020. Até ao final do ano de 2016, encontram-se concluídas as intervenções em dois estabelecimentos de ensino, envolvendo 260 alunos. Assim sendo, a variação do indicador de resultado é inferior a 1 p.p., mantendo-se idêntico ao valor de referência (82%). </t>
  </si>
  <si>
    <t>O "Consumo de energia primária na administração regional e local" constitui um indicador disponibilizado pela Direção Geral de Energia e Geologia (DGEG). Após o ano de referência (2010), verificam-se taxas de variação anual positivas, com a exceção do ano de 2012, quando se regista uma redução de 25%. Verifica-se, contudo, que, nos últimos 5 anos, de 2011 a 2015, se regista uma redução do consumo de eletricidade nos edifícios da Administração Local de aproximadamente de 8%.</t>
  </si>
  <si>
    <t>Uma vez que a publicação do regulamento específico que enquadra os apoios ao empreendedorismos e ao emprego (SI2E) apenas foi publicado em janeiro de 2017, não foi possível aprovar quaisquer operações até ao final do ano de 2016.</t>
  </si>
  <si>
    <t>A meta deste indicador já se encontra largamente ultrapassada.</t>
  </si>
  <si>
    <t>Indicadores comuns de resultados para o FSE (por eixo prioritário, prioridade de investimento e categoria de região)</t>
  </si>
  <si>
    <t>Indicador de realização comum utilizado como base para a fixação de metas</t>
  </si>
  <si>
    <t>Indicadores de resultados específicos dos programas para o FSE (por eixo prioritário, prioridade de investimento e categoria de região, se for o caso)</t>
  </si>
  <si>
    <t>Elegibilidade prevista para o PO apenas a partir de 2017</t>
  </si>
  <si>
    <t>Indicadores comuns de realização para o FSE (por eixo prioritário, prioridade de investimento e categoria de região)</t>
  </si>
  <si>
    <r>
      <t>Pessoas sem-abrigo ou afetadas por exclusão na habitação</t>
    </r>
    <r>
      <rPr>
        <sz val="9"/>
        <color theme="1"/>
        <rFont val="Calibri"/>
        <family val="2"/>
        <scheme val="minor"/>
      </rPr>
      <t xml:space="preserve"> (FSE)</t>
    </r>
  </si>
  <si>
    <r>
      <t>Pessoas de zonas rurais</t>
    </r>
    <r>
      <rPr>
        <sz val="9"/>
        <color theme="1"/>
        <rFont val="Calibri"/>
        <family val="2"/>
        <scheme val="minor"/>
      </rPr>
      <t xml:space="preserve"> (FSE)</t>
    </r>
  </si>
  <si>
    <t>Total global de participantes</t>
  </si>
  <si>
    <t>Indicadores de realização comuns e específicos dos programas para o FEDER e o Fundo de Coesão (por eixo prioritário e prioridade de investimento, repartidos por categoria de região para o FEDER</t>
  </si>
  <si>
    <t>As avaliação quantificadas respeitam a avaliações “ex ante” dos Instrumentos Financeiros (reuniões do CA de 29/07/2015 e 16/11/2015)</t>
  </si>
  <si>
    <t>Encontram-se aprovados e contratados 34 projetos, correspondendo a 68% da meta programada. Espera-se conseguir atingir a meta com as aprovações a ocorrer no ano de 2017, face aos avisos em aberto.</t>
  </si>
  <si>
    <t>Indicadores de realização específicos dos programas para o FSE (por eixo prioritário, prioridade de investimento e categoria de região)</t>
  </si>
  <si>
    <t>Informações financeiras a nível do programa e do eixo prioritário</t>
  </si>
  <si>
    <r>
      <t xml:space="preserve">Ação concluída no prazo
</t>
    </r>
    <r>
      <rPr>
        <sz val="10"/>
        <color theme="1"/>
        <rFont val="Calibri"/>
        <family val="2"/>
        <scheme val="minor"/>
      </rPr>
      <t>(Sim / Não)</t>
    </r>
  </si>
  <si>
    <t>Foram aprovadas intervenções em 45 estabelecimentos de ensino com capacidade para 15.602 alunos, estando cumpridos cerca de 62% da meta para 2023. Destes, dois encontram-se concluídos, sendo a sua capaciada de 260 alunos</t>
  </si>
  <si>
    <t>Encontram-se concluídos dois estabelecimentos de ensino cuja capaciada é de 260 alunos</t>
  </si>
  <si>
    <t>Indicadores de resultados para o FEDER</t>
  </si>
  <si>
    <t>O indicador "Empresas com 10 e mais pessoas ao serviço (CAE Rev. 3, B a H, J,K, M e Q) com cooperação para a inovação no total de empresas do inquérito comunitário à inovação" provém do Inquérito Comunitário à Inovação que é realizado bienalmente. Os dados do ano de referência reportam-se ao Inquérito de 2010. Atualmente, estando disponíveis os resultados de dois inquéritos (dos biénios 2011-2012 e 2013-2014), verifica-se que a proporção de empresas com atividades de inovação tecnológica e cooperação para a inovação regista os valores de 16,1% e 17,3%, respetivamente para 2012 e 2014.</t>
  </si>
  <si>
    <t>O indicador "Volume de negócios associado à introdução de novos produtos para o mercado no total do volume de negócios de empresas com inovações de produto" para as não PME (empresas com 250 e mais pessoas ao serviço) provém do Inquérito Comunitário à Inovação que é realizado bienalmente. Assim, a proporção do volume de negócios associado à introdução de produtos novos para o mercado, face ao total de volume de negócios proveniente de inovações de produto, apesar de ter registado um valor de valor de 13,4% em 2012, no período 2012-2014 o valor registado é de 6,4%.</t>
  </si>
  <si>
    <t>Na programação e no primeiro Relatório de Execução, registou-se uma dupla contagem dos serviços intensivos em conhecimento no cálculo do valor-base e dos diferentes triénios. Embora consistente, esta metodologia deve ser corrigida, passando agora a recorrer-se à informação disponível do indicador “Proporção dos nascimentos de empresas em setores de alta e média tecnologia”. Em bom rigor, estas alterações deveriam ser registados no documento de programação do NORTE 2020. Assim, para este indicador, o valor-base, para a média do triénio (2009-11), passaria a ser de 1,5%, situando-se nos triénios 2012-14 e 2013-15 abaixo desta situação de partida (1,2%, em ambos os triénios). Esta evolução resulta de um nascimento de empresas mais do que proporcional aquelas que respeitam aos sectores de alta e média tecnologia.</t>
  </si>
  <si>
    <t>O indicador "PME com 10 e mais pessoas ao serviço (CAE Rev. 3, B a H, J,K, M e Q) com atividades de inovação no total de PME do inquérito comunitário à inovação" provém do Inquérito Comunitário à Inovação que é realizado bienalmente. No PO Norte este indicador corresponde apenas às empresas do escalão de pessoal ao serviço 10-249. Trata-se de informação que não é divulgada de forma ampla no site do INE. Apesar de solicitação expressa, não foi possível obter essa informação em tempo útil.</t>
  </si>
  <si>
    <t>Os “Fogos de habitação social com classificação energética melhorada” constitui um indicador disponibilizado pela Direção Geral de Energia e Geologia (DGEG). Esta entidade comunicou a existência de alteração no método de cálculo, pelo que existe uma "quebra de série", levando, nomeadamente à revisão dos valores de referência. Assim, no ano de referência (2012) o indicador passou a apresentar o valor de 1,08% (significativamente diferente do valor de 5,39% da versão inicial do PO). Nos últimos anos, a evolução deste indicador tem sido bastante positiva, uma vez que todos os anos tem vindo a aumentar, apresentando os valores de 1,38%, 1,68% e 1,98% nos anos de 2013, 2014 e 2015 respetivamente, aumentando cerca de 130 habitações sociais com certificado energético.</t>
  </si>
  <si>
    <t>A “Emissão estimada dos gases com efeitos de estufa” constitui um indicador cuja fonte de informação é a Agência Portuguesa do Ambiente (APA). O valor de referência considerado no ano de 2011 (5,83 milhões de ton/CO2) constitui uma estimativa das emissões não só alocadas à Região do Norte como também daquelas que resultam dos efeitos do setor dos transportes. Estão em curso trabalhos de consolidação metodológica por parte da APA e do INE (Instituto Nacional de Estatísticas), nomeadamente quanto à metodologia de espacialização e critérios de difusão.</t>
  </si>
  <si>
    <r>
      <t xml:space="preserve">Categoria de região 
</t>
    </r>
    <r>
      <rPr>
        <sz val="8"/>
        <color theme="1"/>
        <rFont val="Calibri"/>
        <family val="2"/>
        <scheme val="minor"/>
      </rPr>
      <t>(se aplicável)</t>
    </r>
  </si>
  <si>
    <t>Sim</t>
  </si>
  <si>
    <t>Data de cumprimento / Ofício COM: 07.07.2016 / Ref. Ares(2016)3241489</t>
  </si>
  <si>
    <t>Quadro 5</t>
  </si>
  <si>
    <t>Informações sobre os objetivos intermédios e metas fixados no quadro de desempenho</t>
  </si>
  <si>
    <r>
      <t xml:space="preserve">Tipo de indicador </t>
    </r>
    <r>
      <rPr>
        <sz val="10"/>
        <color theme="1"/>
        <rFont val="Calibri"/>
        <family val="2"/>
        <scheme val="minor"/>
      </rPr>
      <t>(etapa fundamental da execução, indicador financeiro, de realização ou, se for caso disso, de resultados)</t>
    </r>
  </si>
  <si>
    <t>Prioridade de Investimento</t>
  </si>
  <si>
    <t>Indicador ou etapa fundamental da execução</t>
  </si>
  <si>
    <r>
      <t xml:space="preserve">Unidade de media
</t>
    </r>
    <r>
      <rPr>
        <sz val="10"/>
        <color theme="1"/>
        <rFont val="Calibri"/>
        <family val="2"/>
        <scheme val="minor"/>
      </rPr>
      <t>(se aplicável)</t>
    </r>
  </si>
  <si>
    <t>Objetivo intermédio para 2018</t>
  </si>
  <si>
    <t>Meta final (2023)</t>
  </si>
  <si>
    <r>
      <t xml:space="preserve">2016
</t>
    </r>
    <r>
      <rPr>
        <sz val="8"/>
        <color theme="1"/>
        <rFont val="Calibri"/>
        <family val="2"/>
        <scheme val="minor"/>
      </rPr>
      <t>(Valor cumulativo)</t>
    </r>
  </si>
  <si>
    <r>
      <t xml:space="preserve">2016
</t>
    </r>
    <r>
      <rPr>
        <sz val="8"/>
        <color theme="1"/>
        <rFont val="Calibri"/>
        <family val="2"/>
        <scheme val="minor"/>
      </rPr>
      <t>(Anual)</t>
    </r>
  </si>
  <si>
    <r>
      <rPr>
        <b/>
        <sz val="11"/>
        <color theme="1"/>
        <rFont val="Calibri"/>
        <family val="2"/>
        <scheme val="minor"/>
      </rPr>
      <t>2015</t>
    </r>
    <r>
      <rPr>
        <b/>
        <sz val="8"/>
        <color theme="1"/>
        <rFont val="Calibri"/>
        <family val="2"/>
        <scheme val="minor"/>
      </rPr>
      <t xml:space="preserve">
</t>
    </r>
    <r>
      <rPr>
        <sz val="8"/>
        <color theme="1"/>
        <rFont val="Calibri"/>
        <family val="2"/>
        <scheme val="minor"/>
      </rPr>
      <t>(Valor cumulativo)</t>
    </r>
  </si>
  <si>
    <r>
      <rPr>
        <b/>
        <sz val="11"/>
        <color theme="1"/>
        <rFont val="Calibri"/>
        <family val="2"/>
        <scheme val="minor"/>
      </rPr>
      <t>2014</t>
    </r>
    <r>
      <rPr>
        <b/>
        <sz val="8"/>
        <color theme="1"/>
        <rFont val="Calibri"/>
        <family val="2"/>
        <scheme val="minor"/>
      </rPr>
      <t xml:space="preserve">
</t>
    </r>
    <r>
      <rPr>
        <sz val="8"/>
        <color theme="1"/>
        <rFont val="Calibri"/>
        <family val="2"/>
        <scheme val="minor"/>
      </rPr>
      <t>(Valor cumulativo)</t>
    </r>
  </si>
  <si>
    <r>
      <t xml:space="preserve">Observações
</t>
    </r>
    <r>
      <rPr>
        <sz val="8"/>
        <color theme="1"/>
        <rFont val="Calibri"/>
        <family val="2"/>
        <scheme val="minor"/>
      </rPr>
      <t>(se necessário)</t>
    </r>
  </si>
  <si>
    <t>Financeiro</t>
  </si>
  <si>
    <t>F1</t>
  </si>
  <si>
    <t>n.a.</t>
  </si>
  <si>
    <t>Despesa Certificada</t>
  </si>
  <si>
    <t>Euros</t>
  </si>
  <si>
    <t>Região menos desenvolv.</t>
  </si>
  <si>
    <t>A dotação aprovada é razoavelmente compatível com o cumprimento das metas, nomeadamente com a de 2018. No entanto, o ritmo de execução ainda não é compatível com o cumprimento dessa meta.</t>
  </si>
  <si>
    <t>Realização</t>
  </si>
  <si>
    <t>Até ao final de 2016, não se encontrava nenhuma operação concluída. Como se referiu a propósito da respetiva etapa de execução, o custo unitário FEDER das aprovações é superior ao programado, dando origem a projetos mais complexos em termos da sua execução física e financeira. Esses projetos apresentam períodos de execução mais alargados e custos de transação para efeitos de encerramento mais elevados. Sendo assim e tendo em consideração as atuais operações aprovadas e o período expetável para a sua execução física, não será exequível o cumprimento das metas de 2018.</t>
  </si>
  <si>
    <t>Etapa de execução</t>
  </si>
  <si>
    <t>K111</t>
  </si>
  <si>
    <t>Projetos de I&amp;D contratados</t>
  </si>
  <si>
    <t xml:space="preserve">Até ao final de 2016, tinham sido aprovados 34 projetos de I&amp;D, representando 113%% e 68% das metas, respetivamente de 2018 e 2023. O custo unitário FEDER das aprovações nesta tipologia de operações é superior ao programado. Sendo assim, a meta de 2018 encontra-se ultrapassada, embora, se se mantiverem os mesmos pressupostos de aprovação, não estejam reunidas as condições para o cumprimento da meta respeitante ao ano de 2023. Por esta razão, a Autoridade de Gestão do NORTE 2020 programou para 2017 o lançamento de aviso nesta tipologia de operações destinado a projetos de I&amp;D de menor dimensão financeira. Sendo bem-sucedidas as aprovações decorrentes desta iniciativa, passam a estra reunidas as condições para o cumprimento da meta para o ano de 2023. </t>
  </si>
  <si>
    <t xml:space="preserve">No final de 2016, não se encontrava executada nenhuma operação respeitante às empresas apoiadas. Se se considera que não é exequível a concretização das metas do indicador da respetiva etapa de execução, por maioria de razões não será exequível o cumprimento das metas do indicador de realização. Às dificuldades referidas a propósito da concretização do indicador da etapa de execução, acresce a dificuldade da plena execução física das operações no prazos-limite estabelecidos no quadro de desempenho para contabilização do indicador de realização. </t>
  </si>
  <si>
    <t>K123</t>
  </si>
  <si>
    <t>Investigação, Inovação: Número de empresas apoiadas para introduzirem produtos novos no mercado (operações contratadas)</t>
  </si>
  <si>
    <t>No final de 2016, tinham sido apoiadas 16 empresas, representando 22,9% e 13,3% das metas, respetivamente de 2018 e 2023. Existe um problema de potencial de procura resultante da montagem da respetiva política pública. Por um lado, é-se especialmente exigente na aprovação deste tipo de projetos que envolvem Grandes Empresas, sendo-se mais restritivo na avaliação do grau e tipo de inovação admissível nos termos do Manual de Oslo. Por outro lado, o limiar máximo de investimento é reduzido, tendo em consideração a delimitação de elegibilidades estabelecida entre os PO Regionais e o COMPETE 2020. Sendo assim, face à ausência de procura adequada, não será exequível o cumprimento das metas de 2018 e 2023.</t>
  </si>
  <si>
    <t>Como se referiu a propósito da respetiva etapa de execução, os Vales I&amp;D têm uma importância significativa no contexto das aprovações nesta tipologia de operações. Esses projetos apresentam períodos de execução mais curtos e custos de transação para efeitos de encerramento mais reduzidos. Sendo assim, tendo em consideração o número de Vales I&amp;D aprovados e o respetivo período de execução considera-se que estão reunidas as condições para o cumprimento da meta deste indicador de realização em 2018 e, se as condições de mantiverem relativamente inalteradas, em 2023.</t>
  </si>
  <si>
    <t>K124</t>
  </si>
  <si>
    <t>Investimento Produtivo: Número de empresas que recebem subvenções (operações contratadas)</t>
  </si>
  <si>
    <t>Até ao final de 2016, tinham sido apoiadas 178 empresas, representando 98,9% e 59,3% das metas, respetivamente de 2018 e 2023. O custo unitário do apoio FEDER nesta tipologia fica aquém do programado, fruto da importância relativa dos Vales I&amp;D no contexto dos projetos aprovados, existindo, assim, dotação programada disponível para novos compromissos financeiros. Em conclusão, a meta de 2018 encontra-se praticamente cumprida, esperando-se que o mesmo aconteça relativamente à meta respeitante ao ano de 2023, desde que as condições se mantenham relativamente inalteradas.</t>
  </si>
  <si>
    <t>F2</t>
  </si>
  <si>
    <t>Despesa certificada</t>
  </si>
  <si>
    <t xml:space="preserve">A dotação aprovada é razoavelmente compatível com o cumprimento das metas, nomeadamente com a de 2018. Para além disso o ritmo de execução também é compatível com o cumprimento dessa meta. </t>
  </si>
  <si>
    <t>3.1+3.2+3.3</t>
  </si>
  <si>
    <t>Como se referiu a propósito da respetiva etapa de execução, releva a importância dos vales no contexto das aprovações nesta tipologia de operações. Esses projetos apresentam períodos de execução mais curtos e custos de transação para efeitos de encerramento mais reduzidos. Sendo assim, tendo em consideração o número de vales aprovados e o respetivo período de execução considera-se que estão reunidas as condições para o cumprimento da meta deste indicador de realização em 2018 e, se as condições de mantiverem relativamente inalteradas, em 2023.</t>
  </si>
  <si>
    <t>K333</t>
  </si>
  <si>
    <t>Até ao final de 2016, tinham sido apoiadas 1673 empresas, representando 199,2% e 119,5% das metas, respetivamente de 2018 e 2023. Este resultado deve-se, por um lado, a um custo unitário do apoio FEDER nesta tipologia aquém do programado, fruto de alguma importância relativa dos Vales (Empreendedorismo, Inovação e Internacionalização) no contexto dos projetos aprovados, e, por outro, a níveis de compromisso financeiro atuais acima dos programados como resposta à elevada procura registada nas medidas do Sistema de Incentivos às Empresas, de acordo com decisão do Estado Membro. Em conclusão, a meta de 2018 encontra-se cumprida, esperando-se que o mesmo aconteça relativamente à meta respeitante ao ano de 2023, desde que as condições se mantenham relativamente inalteradas.</t>
  </si>
  <si>
    <t>K332</t>
  </si>
  <si>
    <t>Investimento Produtivo: Número de empresas que recebem apoio financeiro, que não sob forma de subvenções (operações contratadas)</t>
  </si>
  <si>
    <t xml:space="preserve">Até ao final de 2016, tinham sido aprovadas operações  envolvendo 10 empresas, representando 0,5% e 0,3% das metas. Existe um problema de procura potencial deste tipo de apoio. Verificam-se alterações nas condições de contexto de tal forma significativas que não podem deixar de colocar em causa os pressupostos considerados na Avaliação “ex ante”. Em alguns setores de oferta rígida, o novo contexto económico aumentou o preço dos ativos reais, fazendo com que a própria dinâmica de mercado esteja a substituir o contributo adicional da política pública de instrumentos financeiros. Por outro lado, a diminuição do custo do financiamento, quer no lado das sociedades financeiras, quer do lado dos particulares, reduziu o contributo esperado dos instrumentos financeiros para a dinamização da procura e oferta de crédito no segmento bancário. </t>
  </si>
  <si>
    <t>F3</t>
  </si>
  <si>
    <t>A dotação aprovada fica muito aquém daquela que seria necessário para o cumprimento das metas, nomeadamente a de 2018. Por maioria de razões, o ritmo de execução encontra-se muito distante do necessário para o cumprimento dessas metas, designadamente a de 2018.</t>
  </si>
  <si>
    <t xml:space="preserve">No final de 2016, não existem PAMUS plenamente executados, de acordo com o planeado. Esses PAMUS incluem, isso sim, projetos que irão ser objeto de candidatura ao NORTE 2020 para financiamento da sua execução (neste momento, encontram-se 6 candidaturas aprovadas). Esses planos só estarão implementados quando todas essas candidaturas que se encontram integradas nos quadros de compromisso aprovados com os respetivos PAMUS estiverem plenamente executadas. Tendo em consideração a respetiva etapa de execução e o planeamento dos projetos (aprovação e execução) no contexto de cada um dos PAMUS, considera-se que estão reunidas as necessárias condições para o cumprimento das metas respeitantes aos anos de 2018 e 2023. </t>
  </si>
  <si>
    <t>K454</t>
  </si>
  <si>
    <t>Planos de mobilidade urbana sustentável contratados</t>
  </si>
  <si>
    <t xml:space="preserve">Foram aprovadas candidaturas para a elaboração dos sete Planos de Mobilidade Urbana Sustentável (PAMUS) relativos às circunscrições (NUTS III) de cada uma das sete Comunidades Intermunicipais da Região do Norte. A elaboração desses PAMUS encontra-se concluída, tendo sido aprovados, primeiro, pelos respetivos Conselho Intermunicipais e, depois, pela Autoridade de Gestão do NORTE 2020. Assim, esta etapa de execução encontra-se cumprida, independentemente do período de referência (2018 ou 2023). </t>
  </si>
  <si>
    <t xml:space="preserve">Como se refere na análise sobre a respetiva etapa de execução, registou-se um atraso significativo na abertura do referido aviso, sendo expectável a aprovação das operações somente no segundo semestre de 2017. Tendo em consideração (i) que as metas são aferidas em relação às operações fisicamente concluídas e (ii) os prazos previstos para a execução das empreitadas (em média, 24 meses), não é exequível o cumprimento da meta respeitante a 2018. No entanto, se se cumprir a etapa de execução respeitante a 2023, então, também será exequível o cumprimento desta meta nesse ano. </t>
  </si>
  <si>
    <t>K433</t>
  </si>
  <si>
    <t>Agregados familiares contratados com consumo de energia melhorado</t>
  </si>
  <si>
    <t xml:space="preserve">Até ao ano de 2016, não foram ainda aprovadas operações associadas a este indicador. Este atraso resultou, por um lado, do cumprimento somente em 05-07-2016 das respetivas condicionalidades “ex ante” e, por outro, da necessidade de estabilização das aprovações no contexto dos PEDUS das operações associadas à PI 9.8 (o potencial de procura  não pode deixar de estar associado aos bairros sociais elegíveis nesta PI também). Em 2017, foi lançado o Aviso nº NORTE-04-2017-04 , tendo sido disponibilizada a totalidade do montante FEDER programado. O cumprimento desta etapa de execução dependerá do potencial de procura e do custo unitário (que pode ser diferente do programado). Espera-se, pela informação disponível em sede de candidaturas apresentadas, que o custo unitário venha a ser diferente do programado e muito dependente da localização das operações e da dimensão das empreitadas. </t>
  </si>
  <si>
    <t xml:space="preserve">Se se considera que não é exequível o cumprimento das metas do indicador da respetiva etapa de execução, por maioria de razões não será exequível o cumprimento das metas respeitante ao indicador de realização. Às dificuldades referidas a propósito da aprovação e contratação das operações, acresce a dificuldade de plena execução física das operações no prazos-limite estabelecidos no quadro de desempenho. </t>
  </si>
  <si>
    <t>K432</t>
  </si>
  <si>
    <t>Redução anual do consumo de energia primária nos edifícios públicos contratados</t>
  </si>
  <si>
    <t xml:space="preserve">Até ao ano de 2016, não foram aprovadas operações, apesar do aviso NORTE-03-2016-26ter sido aberto durante esse ano. Os atrasos devem-se não só à necessidade de cumprimento das respetivas condicionalidades “ex ante” (verificado em 05-07-2017), da negociação e aprovação das EIDT e dos PDCT e designação das Entidades Intermunicipais mas, sobretudo, da dificuldade de estabilização do modelo de financiamento das operações. A negociação entre o Estado-membro e a Comissão Europeia tem-se vindo a estender no tempo, gerando indefinição por parte dos beneficiários. Assim, por um lado, não têm sido apresentadas candidaturas e, por outro, as poucas que têm potencial de ser apresentadas tendem a orientar-se para tipologias diferentes daquelas que se encontram associadas ao indicador desta etapa de execução. </t>
  </si>
  <si>
    <t>F4</t>
  </si>
  <si>
    <t>m2</t>
  </si>
  <si>
    <t xml:space="preserve">Até ao final de 2016, não se encontrava nenhuma operação concluída em termos físicos. O atraso na execução física decorre dos prazos possíveis para a aprovação das operações, dado todo o processo de elaboração e negociação dos PARU e de elaboração e aprovação pela Comissão Europeia do Mapeamento dos Investimentos em Infraestruturas Culturais. Tendo em consideração as datas de aprovação das operações e o período expetável das empreitadas, não é exequível o cumprimento da meta deste indicador no ano de 2018. </t>
  </si>
  <si>
    <t>K653</t>
  </si>
  <si>
    <t>Espaços abertos criados ou reabilitados em zonas urbanas contratados</t>
  </si>
  <si>
    <t>No final de 2016, encontravam-se aprovadas 17 candidaturas que contemplavam 76.352,85 m2 de espaços abertos criados ou reabilitados em áreas urbanas, representando 15,9% e 9,5% das metas, respetivamente de 2018 e 2023. Tendo em consideração as operações previstas nos diversos PARU e que ainda não se encontram aprovadas, os respetivos montantes e os custos unitários que têm vindo a ser praticados, é expetável o cumprimento das metas em 2018 e 2023. No entanto, para que a meta de 2018 seja cumprida torna-se necessário assegurar a submissão de uma proporção significativa das candidaturas previstas nos PARU até ao final deste exercício (2017).</t>
  </si>
  <si>
    <t xml:space="preserve">Até ao final de 2016, não se encontrava nenhuma operação concluída em termos físicos. O atraso na execução física decorre dos prazos possíveis para a aprovação das operações, dado todo o processo de elaboração e negociação dos PARU e de elaboração e aprovação pela Comissão Europeia do Mapeamento dos Investimentos em Infraestruturas Culturais.Tendo em consideração as datas de aprovação das operações e o período expetável das empreitadas, não é exequível o cumprimento da meta deste indicador no ano de 2018. </t>
  </si>
  <si>
    <t>K654</t>
  </si>
  <si>
    <t>Edifícios públicos ou comerciais construídos ou renovados em áreas urbanas contratados</t>
  </si>
  <si>
    <t>No final de 2016, encontravam-se aprovadas 7 candidaturas que contemplavam 4998 m2 de edifícios públicos ou comerciais construídos ou renovados em áreas urbanas, representando 32% e 19,2% das metas, respetivamente de 2018 e 2023. Tendo em consideração as operações previstas nos diversos PARU e que ainda não se encontram aprovadas, os respetivos montantes e os custos unitários que têm vindo a ser praticados, é expetável o cumprimento das metas em 2018 e 2023. No entanto, para que a meta de 2018 seja cumprida torna-se necessário assegurar a submissão de uma proporção significativa das candidaturas previstas nos PARU e PAICD até ao final deste exercício (2017).</t>
  </si>
  <si>
    <t>F5</t>
  </si>
  <si>
    <t>A dotação aprovada ainda não é compatível com o cumprimento das metas, nomeadamente com a de 2018. Por maioria de razões, o ritmo de execução também não é compatível com o cumprimento dessa meta.</t>
  </si>
  <si>
    <t>6.5 + 9.8</t>
  </si>
  <si>
    <t xml:space="preserve">Até ao final de 2016, não se encontrava nenhuma operação concluída em termos físicos. O atraso na execução física decorre dos prazos possíveis para a aprovação das operações, dado todo o processo de elaboração e negociação dos PEDU e dos PARU e PAICD, de designação da autoridades urbanas e de elaboração e aprovação pela Comissão Europeia do Mapeamento dos Investimentos em Infraestruturas Culturais. Tendo em consideração as datas de aprovação das operações e o período expetável das empreitadas, não é exequível o cumprimento da meta deste indicador no ano de 2018. </t>
  </si>
  <si>
    <t>K993</t>
  </si>
  <si>
    <t>Espaços abertos criados ou reabilitados em áreas urbanas contratados</t>
  </si>
  <si>
    <t>No final de 2016, encontravam-se aprovadas 11 candidaturas que contemplavam 212.856 m2 de espaços abertos criados ou reabilitados em áreas urbanas, representando 55,4% e 33,3% das metas, respetivamente de 2018 e 2023. Tendo em consideração as operações previstas nos diversos PARU e PAICD que ainda não se encontram aprovadas, os respetivos montantes e os custos unitários que têm vindo a ser praticados, é expetável o cumprimento das metas em 2018 e 2023. No entanto, para que a meta de 2018 seja cumprida torna-se necessário assegurar a submissão de uma proporção significativa das candidaturas previstas nos PARU e PAICD de cada PEDU até ao final deste exercício (2017).</t>
  </si>
  <si>
    <t>Unidades habitacionais</t>
  </si>
  <si>
    <t xml:space="preserve">Até ao final de 2016, não se encontrava nenhuma operação concluída em termos físicos. O atraso na execução física decorre dos prazos possíveis para a aprovação das operações, dado todo o processo de elaboração e negociação dos PEDU e dos PARU e PAICD, de designação das autoridades urbanas, de elaboração e aprovação pela Comissão Europeia do Mapeamento dos Investimentos em Infraestruturas Culturais e de conclusão do exercício de avaliação “ex ante” dos instrumentos financeiros e de constituição do IFFRU. Tendo em consideração as datas de aprovação das operações e o período expetável das empreitadas, não é exequível o cumprimento da meta deste indicador no ano de 2018. </t>
  </si>
  <si>
    <t>K9995</t>
  </si>
  <si>
    <t>Habitações reabilitadas em áreas urbanas (operações contratadas)</t>
  </si>
  <si>
    <t>No final de 2016, encontravam-se aprovadas 6 candidaturas que contemplavam 302 habitações a reabilitar, representando 71,9% e 42,5% das metas, respetivamente de 2018 e 2023. Tendo em consideração as operações previstas nos diversos PARU e PAICD que ainda não se encontram aprovadas, os respetivos montantes e os custos unitários que têm vindo a ser praticados, é expetável o cumprimento das metas em 2018 e 2023. No entanto, para que a meta de 2018 seja cumprida torna-se necessário assegurar a submissão de uma proporção significativa das candidaturas previstas nos PARU e PAICD de cada PEDU até ao final deste exercício (2017).</t>
  </si>
  <si>
    <t>Interfaces multimodais apoiados</t>
  </si>
  <si>
    <t xml:space="preserve">Se se considera que não é adequado o indicador da respetiva etapa de execução, bem como as suas metas, por maioria de razões não será adequado o indicador de realização e a exequibilidade do cumprimento das metas. Às dificuldades referidas a propósito da concretização do indicador da etapa de execução, acresce a dificuldade de plena execução física das operações no prazos-limite estabelecidos no quadro de desempenho para contabilização do indicador de realização. </t>
  </si>
  <si>
    <t>K459</t>
  </si>
  <si>
    <t>Interfaces multimodais (operações contratadas)</t>
  </si>
  <si>
    <t>Até ao final do ano de 2016, não foram ainda aprovadas operações cujo objeto seja a intervenção em interfaces multimodais. Antes de mais, existe uma enorme dificuldade de controlo da concretização deste indicador e respetivas metas pela Autoridade de Gestão do NORTE 2020. Assim, nem sempre é possível à Autoridade de Gestão do NORTE 2020 assegurar que para além do cumprimento das metas o indicador é representativo das operações aprovadas (e que se encontram programadas no PAMUS), isto é, que o indicador disponha da necessária cobertura orçamental. Assim, o indicador respeitante a esta etapa de execução deverá ser modificado, designadamente passando a incorporar efeitos gerados por outras tipologias (como os modos suaves).</t>
  </si>
  <si>
    <t>Corredores de elevada procura de transporte implementados</t>
  </si>
  <si>
    <t xml:space="preserve">No final de 2016, não se encontrava executada nenhum operação correspondente a corredores de elevada procura de transportes. À semelhança do que referiu a propósito dos interfaces intermodais, se se considera que não é adequado o indicador da respetiva etapa de execução, bem como as suas metas, por maioria de razões não será adequado o indicador de realização e a exequibilidade do cumprimento das metas. Às dificuldades referidas a propósito da concretização do indicador da etapa de execução, acresce a dificuldade de plena execução física das operações no prazos-limite estabelecidos no quadro de desempenho para contabilização do indicador de realização. </t>
  </si>
  <si>
    <t>K458</t>
  </si>
  <si>
    <t>Corredores de elevada procura de transporte (operações contratadas)</t>
  </si>
  <si>
    <t xml:space="preserve">No final de 2016, encontrava-se aprovada apenas uma operação correspondente a corredores de elevada procura de transportes. À semelhança do que referiu a propósito dos interfaces intermodais, existe uma enorme dificuldade de controlo da concretização deste indicador e respetivas metas pela Autoridade de Gestão do NORTE 2020. Assim, nem sempre é possível à Autoridade de Gestão do NORTE 2020 assegurar que para além do cumprimento das metas o indicador é representativo das operações aprovadas (e que se encontram programadas no PAMUS), isto é, que o indicador disponha da necessária cobertura orçamental. </t>
  </si>
  <si>
    <t>No final de 2016, encontravam-se aprovadas 7 candidaturas que contemplavam 28.439 m2 de edifícios públicos ou comerciais construídos ou renovados em áreas urbanas, representando 59,4% e 35,6% das metas, respetivamente de 2018 e 2023. Tendo em consideração as operações previstas nos diversos PARU e PAICD que ainda não se encontram aprovadas, os respetivos montantes e os custos unitários que têm vindo a ser praticados, é expetável o cumprimento das metas em 2018 e 2023. No entanto, para que a meta de 2018 seja cumprida torna-se necessário assegurar a submissão de uma proporção significativa das candidaturas previstas nos PARU e PAICD de cada PEDU até ao final deste exercício (2017).</t>
  </si>
  <si>
    <t>F62</t>
  </si>
  <si>
    <t>F61</t>
  </si>
  <si>
    <t>No final de 2016, não se encontra nenhum Programa de Ação das estratégias específicas de valorização de recursos endógenos plenamente executado, de acordo com o planeado (aliás, o apoio a este tipo de política encontra-se condicionada à aprovação pela Comissão Europeia do Mapeamento dos Investimentos em Infraestruturas Culturais). Como se referiu a propósito da respetiva etapa de execução, o número de Programas de Ação e, portanto, as metas estavam condicionadas a exercício prévio de avaliação. Assim sendo, também no que respeita ao indicador de realização, as metas necessitam de ser revistas, tendo em conta a alteração de condições que decorrem do previsto no próprio documento do NORTE 2020.</t>
  </si>
  <si>
    <t>K891</t>
  </si>
  <si>
    <t>Estratégias específicas de valorização de recursos endógenos contratadas</t>
  </si>
  <si>
    <t>Até ao final de 2016, não se encontrava aprovada qualquer programa de ação das estratégias específicas de valorização de recursos endógenos. Em 2015, foi lançado um aviso para elaboração de exercício de avaliação que, de acordo com o estabelecido no o NORTE 2020 , permitisse que a modalidade de apresentação destes Programas de Ação considerasse  a principais conclusões daa avaliações realizadas sobre o PROVERE de forma a garantir o caráter inovador das iniciativas a desenvolver e não o simples apoio à continuidade das parcerias atualmente no terreno. Nessa avaliação concluiu-se que o número de programas de ação e estratégias não deve ser superior a cinco e, portanto, inferior à meta inicialmente estabelecida. Assim sendo, estas metas necessitam de ser revistas, tendo em conta a alteração de condições que decorrem do previsto no próprio documento do NORTE 2020.</t>
  </si>
  <si>
    <t xml:space="preserve">Até ao final de 2016, não tinha sido aprovada nenhuma operação e, deste modo, não tinha sido apoiada nenhuma pessoa no âmbito da criação de emprego, incluindo autoemprego. O atraso registado decorre de todo o processo de negociação e aprovação das EIDTe dos PDCT e designação das Entidades Intermunicipais, mas sobretudo da regulamentação deste tipo de apoio ao emprego, designadamente o SI2E (Portaria n.º 105/2017, de 10 de março) só foi aprovado muito recentemente. Por opção do Estado Membro, o SI2E assume pressupostos na definição da respetiva política pública diferentes dos considerados em sede de programação. Deixou de existir uma obrigatoriedade de complementaridade entre os apoios ao emprego (PI 8.3) e os apoios ao investimento (PI 8.8), sendo os apoios FEDER limitados e relacionados com o emprego gerado. </t>
  </si>
  <si>
    <t>Até ao final de 2016, tinham sido contratadas 300 operações do Sistema de Incentivos às Empresas que envolvem ações de formação, as quais contam com um montante de fundo associado de cerca de 4,1 M€. O apuramento do indicador não se afigura ainda possível, dado que não há ainda registo de execução. Tal deveu-se a alguma morosidade na produção de formulários dos pedidos de reembolso, porquanto os mesmos requeriam uma resposta adequada às especificidades de projetos integrados, bem como a definição de “webservices” para transferir informação para o SIFSE. Ainda assim, pode-se avançar que existe um problema de procura no que respeita a esta tipologia de projetos, isto é, o número de trabalhadores apoiados em ações de formação em contexto empresarial ficam muito aquém da meta de 2018 e 2023. Sendo assim, não será exequível o cumprimento das metas de 2018 e 2023.</t>
  </si>
  <si>
    <t>F72</t>
  </si>
  <si>
    <t>F71</t>
  </si>
  <si>
    <t xml:space="preserve">No final de 2016, não se encontrava executada nenhum operação correspondente a qualquer equipamento social ou de saúde. Assim, se se considera que não é exequível o cumprimento das metas do indicador da respetiva etapa de execução, por maioria de razões não será exequível o cumprimento das metas respeitante ao indicador de realização. Às dificuldades referidas a propósito da aprovação e contratação das operações, acresce a dificuldade de plena execução física das operações no prazos-limite estabelecidos no quadro de desempenho. </t>
  </si>
  <si>
    <t>K971</t>
  </si>
  <si>
    <t>Equipamentos sociais e de saúde contratados</t>
  </si>
  <si>
    <t>No final de 2016, encontravam-se aprovadas 17 operações em equipamentos de saúde, sendo 12 em Unidades de Saúde Familiar e 5 em Serviços de Urgência. No que respeita aos equipamentos sociais, não se tinha registado a abertura de qualquer aviso. Em termos consolidados, as aprovações representam 24,3 e 15,0% das metas estabelecidas. Os atrasos nas aprovações devem-se ao processo de elaboração e aprovação do Mapeamento dos Investimentos em Infraestruturas de Saúde e, especialmente, do Mapeamento dos Investimentos em Infraestruturas Sociais. O cumprimento da meta respeitante a 2018 está dependente da data de aprovação deste último  mapeamento. Essa data condiciona a abertura de procedimento concursivo no âmbito dos PDCT. Face a estas indefinições, não estão reunidas as condições para se afirmar, desde já, que a meta respeitante a 2018 será cumprida.</t>
  </si>
  <si>
    <t>Até ao final de 2016, foram aprovadas 8 operações que envolvem 20.647 participantes em ações de trabalho socialmente necessário, representando 95,6% e 57,4% das metas, respetivamente de 2018 e 2023. Os custos unitários FSE dos apoios a cada participante são inferiores aos programados. Sendo assim, estão reunidas as condições para o cumprimento das metas de 2018 e 2023.</t>
  </si>
  <si>
    <t>F82</t>
  </si>
  <si>
    <t>F81</t>
  </si>
  <si>
    <t>No final de 2016, encontravam-se concluídas fisicamente intervenções em dois equipamentos educativos com capacidade para 260 aluno, representando 4,2% e 1,0% das metas,. Estes resultados estão muito aquém do desejado e que se encontram plasmados nas metas de 2018 e 2023. Todo o processo de elaboração e negociação das EIDT e dos PDCT, de designação das Entidades Intermunicipais e de Mapeamento dos Investimentos em Infraestruturas Educativos, atrasou o início da abertura dos avisos e da aprovação das operações. Tendo em consideração as atuais aprovações e o período expetável de execução das empreitadas, considera-se que não estão reunidas condições para a concretização da meta de 2018 deste indicador de realização.</t>
  </si>
  <si>
    <t>K1051</t>
  </si>
  <si>
    <t>Acolhimento de crianças e educação: Capacidade das infraestruturas de acolhimento de crianças ou de educação contratadas</t>
  </si>
  <si>
    <t xml:space="preserve">No final de 2016, encontravam-se aprovadas 45 intervenções em estabelecimento de ensino com capacidade para 15.602 alunos, representando 101,9% e 61,2% das metas, respetivamente de 2018 e 2023. Em síntese, a meta de 2018 encontra-se cumprida e a manterem-se as condições atuais de aprovação e execução, a meta de 2023 também será concretizada. </t>
  </si>
  <si>
    <t>Escolas abrangidas por intervenções com vista à redução do abandono escolar e à melhoria do sucesso educativo</t>
  </si>
  <si>
    <t>Até ao final de 2016, não se encontravam aprovadas nenhumas operações. No entanto, ainda em 2016, a Autoridade de Gestão do NORTE 2020 efetuou o lançamento de um aviso respeitante a esta tipologia de operações, envolvendo 49 escolas abrangidas por intervenções com vista à redução do abandono escolar e à melhoria do sucesso educativo. Nestas circunstâncias, estão reunidas as condições para o cumprimento da meta respeitante ao ano de 2018. Agora, a abertura de próximo aviso implicará alterações desta medida de política, tendo em vista a reconsideração da lista atual de escolas TEIP atualmente apoiadas. A manter-se a atual lista de 49 escolas TEIP em próximo aviso, não será possível cumprir a meta respeitante a 2023</t>
  </si>
  <si>
    <t>Planos integrados e inovadores de combate ao insucesso escolar</t>
  </si>
  <si>
    <t>Até ao final de 2016, não se encontravam aprovados nenhuns planos integrados e inovadores de combate ao insucesso escolar, dadas as dificuldades, por um lado, de todo o processo de negociação e aprovação dasEIDT e dos PDCT e designação das Entidades Intermunicipais e, por outro, de articulação com o PO CH no financiamento de tipologias de operações complementares às previstas no NORTE 2020. No entanto, ainda em 2016, a Autoridade de Gestão do NORTE 2020 efetuou o lançamento de um aviso respeitante a esta tipologia de operações, envolvendo a elaboração e execução de 8 planos integrados e inovadores de combate ao insucesso escolar relativos às circunscrições (NUTS III) de cada uma das oito Entidades Intermunicipais da Região do Norte. Sendo assim, estão reunidas as condições para o cumprimento das metas de 2018 e 2023.</t>
  </si>
  <si>
    <t xml:space="preserve">Até ao final de 2016, encontravam-se aprovadas 42 operações que envolvem 186 bolseiros de doutoramento, representando 38,8%% e 23,3% das metas, respetivamente de 2018 e 2023. Os custos médios (por bolsa) previstos na programação são idênticos aos aprovados. O Estado Membro, através da respetiva tutela, encontra-se a equacionar o apoio dos FEEI a esta política pública, passando a considerara a Fundação para a Ciência e Tecnologia como BREPP nos 
PO Regionais também (para que as IES não saiam penalizadas no que respeita ao financiamento da contrapartida nacional e, em geral, à taxa de comparticipação efetiva das candidaturas). Alterando-se este enquadramento, existe procura suficiente para assegurar o cumprimento das metas respeitantes aos anos de 2018 e 2023. </t>
  </si>
  <si>
    <t>F92</t>
  </si>
  <si>
    <t>F91</t>
  </si>
  <si>
    <t>Até ao final de 2016, não se encontrava nenhuma operação concluída. Como se referiu a propósito da respetiva etapa de execução, os atrasos nas aprovações decorreram não só da necessidade de cumprimento das respetivas condicionalidades “ex ante” (verificadas em 20-04-2017), mas sobretudo a todo o processo de negociação e aprovação das EIDT e dos PDCT e designação das Entidades Intermunicipais. Sendo assim, não será exequível o cumprimento da meta de 2018.</t>
  </si>
  <si>
    <t>K232</t>
  </si>
  <si>
    <t>Serviços da Administração Pública contratados</t>
  </si>
  <si>
    <t xml:space="preserve">Até ao final de 2016, tinham sido aprovadas operações correspondentes a quatro serviços de administração pública apoiados, representando 16,7% e 10,0% das metas, respetivamente de 2018 e 2023. Os atrasos devem-se não só da necessidade de cumprimento das respetivas condicionalidades “ex ante” (verificadas em 20-04-2017), mas sobretudo a todo o processo de negociação e aprovação das EIDT e dos PDCT e designação das Entidades Intermunicipais. Estas condicionantes à aprovação encontram-se ultrapassadas, tendo vindo a ser lançados os avisos e submetidas as operações a ritmos compatíveis com o cumprimento das metas em 2018 e 2023. </t>
  </si>
  <si>
    <t>Até ao final de 2016, não se encontravam aprovados projetos. Esta PI apresenta dificuldades de enquadramento nos diferentes domínios temáticos do Portugal 2020. Previa-se que este tipo de apoios, sobretudo quando envolvessem a administração pública, seriam enquadrados na Competitividade e Internacionalização, dado que, através da PI 11.1, assim seriam considerados pelo COMPETE 2020 em sede de Regulamento Específico. Essa não foi a opção final e, deste modo, este tipo de apoios dos PO Regionais ainda não se encontra regulamentado. A Autoridade de Gestão do NORTE 2020 encontra-se a desenvolver um conjunto de diligências para ultrapassar estas dificuldades, tendo sido criado, para este efeito, um grupo de trabalho interno que irá auscultar diferentes entidades relevantes como a AMA. No entanto, nas atuais circunstâncias, não será possível o cumprimento da meta de 2018.</t>
  </si>
  <si>
    <t>Priority axis</t>
  </si>
  <si>
    <t>Fund</t>
  </si>
  <si>
    <t>Category of region</t>
  </si>
  <si>
    <t>Intervention field</t>
  </si>
  <si>
    <t>Form of finance</t>
  </si>
  <si>
    <t>Territorial dimension</t>
  </si>
  <si>
    <t>Territorial delivery mechanism</t>
  </si>
  <si>
    <t>Thematic objective dimension</t>
  </si>
  <si>
    <t>ESF secondary theme</t>
  </si>
  <si>
    <t>Economic dimension</t>
  </si>
  <si>
    <t>Location dimension</t>
  </si>
  <si>
    <t>Total eligible cost of operations selected for support</t>
  </si>
  <si>
    <t>Public eligible cost of the operations selected for support</t>
  </si>
  <si>
    <t>Total eligible expenditure declared by beneficiaries to the managing authority</t>
  </si>
  <si>
    <t>Number of operations selected</t>
  </si>
  <si>
    <t>ERDF</t>
  </si>
  <si>
    <t>L</t>
  </si>
  <si>
    <t>002</t>
  </si>
  <si>
    <t>PT11</t>
  </si>
  <si>
    <t>PT112</t>
  </si>
  <si>
    <t>PT113</t>
  </si>
  <si>
    <t>PT114</t>
  </si>
  <si>
    <t>PT115</t>
  </si>
  <si>
    <t>PT116</t>
  </si>
  <si>
    <t>062</t>
  </si>
  <si>
    <t>PT111</t>
  </si>
  <si>
    <t>PT117</t>
  </si>
  <si>
    <t>PT118</t>
  </si>
  <si>
    <t>065</t>
  </si>
  <si>
    <t>060</t>
  </si>
  <si>
    <t>001</t>
  </si>
  <si>
    <t>066</t>
  </si>
  <si>
    <t>067</t>
  </si>
  <si>
    <t>069</t>
  </si>
  <si>
    <t>053</t>
  </si>
  <si>
    <t>075</t>
  </si>
  <si>
    <t>090</t>
  </si>
  <si>
    <t>094</t>
  </si>
  <si>
    <t>054</t>
  </si>
  <si>
    <t>ESF</t>
  </si>
  <si>
    <t>051</t>
  </si>
  <si>
    <t>078</t>
  </si>
  <si>
    <t>(em branco)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</si>
</sst>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
    <numFmt numFmtId="165" formatCode="0.0"/>
  </numFmts>
  <fonts count="21" x14ac:knownFonts="1">
    <font>
      <sz val="11"/>
      <color theme="1"/>
      <name val="Calibri"/>
      <family val="2"/>
      <scheme val="minor"/>
    </font>
    <font>
      <b/>
      <sz val="11"/>
      <color theme="1"/>
      <name val="Calibri"/>
      <family val="2"/>
      <scheme val="minor"/>
    </font>
    <font>
      <b/>
      <sz val="9"/>
      <color theme="1"/>
      <name val="Calibri"/>
      <family val="2"/>
      <scheme val="minor"/>
    </font>
    <font>
      <b/>
      <sz val="12"/>
      <color theme="1"/>
      <name val="Calibri"/>
      <family val="2"/>
      <scheme val="minor"/>
    </font>
    <font>
      <sz val="8"/>
      <color theme="1"/>
      <name val="Calibri"/>
      <family val="2"/>
      <scheme val="minor"/>
    </font>
    <font>
      <sz val="9"/>
      <color theme="1"/>
      <name val="Calibri"/>
      <family val="2"/>
      <scheme val="minor"/>
    </font>
    <font>
      <b/>
      <sz val="8"/>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9"/>
      <name val="Calibri"/>
      <family val="2"/>
      <scheme val="minor"/>
    </font>
    <font>
      <sz val="11"/>
      <color theme="1"/>
      <name val="Calibri"/>
      <family val="2"/>
      <scheme val="minor"/>
    </font>
    <font>
      <sz val="10"/>
      <name val="Calibri"/>
      <family val="2"/>
      <scheme val="minor"/>
    </font>
    <font>
      <b/>
      <sz val="10"/>
      <color theme="1"/>
      <name val="Calibri"/>
      <family val="2"/>
      <scheme val="minor"/>
    </font>
    <font>
      <vertAlign val="superscript"/>
      <sz val="10"/>
      <color theme="1"/>
      <name val="Calibri"/>
      <family val="2"/>
      <scheme val="minor"/>
    </font>
    <font>
      <sz val="10"/>
      <color indexed="8"/>
      <name val="Arial"/>
      <family val="2"/>
    </font>
    <font>
      <b/>
      <sz val="9"/>
      <name val="Calibri"/>
      <family val="2"/>
      <scheme val="minor"/>
    </font>
    <font>
      <vertAlign val="superscript"/>
      <sz val="9"/>
      <color theme="1"/>
      <name val="Calibri"/>
      <family val="2"/>
      <scheme val="minor"/>
    </font>
    <font>
      <b/>
      <sz val="12"/>
      <color rgb="FFFF0000"/>
      <name val="Calibri"/>
      <family val="2"/>
      <scheme val="minor"/>
    </font>
    <font>
      <b/>
      <sz val="18"/>
      <color rgb="FFFF0000"/>
      <name val="Calibri"/>
      <family val="2"/>
      <scheme val="minor"/>
    </font>
    <font>
      <sz val="12"/>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6">
    <xf numFmtId="0" fontId="0" fillId="0" borderId="0"/>
    <xf numFmtId="0" fontId="11" fillId="0" borderId="0"/>
    <xf numFmtId="43" fontId="11" fillId="0" borderId="0" applyFont="0" applyFill="0" applyBorder="0" applyAlignment="0" applyProtection="0"/>
    <xf numFmtId="0" fontId="11" fillId="0" borderId="0"/>
    <xf numFmtId="9" fontId="11" fillId="0" borderId="0" applyFont="0" applyFill="0" applyBorder="0" applyAlignment="0" applyProtection="0"/>
    <xf numFmtId="0" fontId="15" fillId="0" borderId="0"/>
  </cellStyleXfs>
  <cellXfs count="203">
    <xf numFmtId="0" fontId="0" fillId="0" borderId="0" xfId="0"/>
    <xf numFmtId="0" fontId="3" fillId="0" borderId="0" xfId="0" applyFont="1" applyAlignment="1">
      <alignment vertical="center"/>
    </xf>
    <xf numFmtId="0" fontId="0" fillId="0" borderId="0" xfId="0" applyAlignment="1">
      <alignment vertical="center"/>
    </xf>
    <xf numFmtId="0" fontId="2" fillId="0" borderId="0" xfId="0" applyFont="1" applyAlignment="1">
      <alignment vertical="center"/>
    </xf>
    <xf numFmtId="0" fontId="5" fillId="0" borderId="0" xfId="0" applyFont="1" applyAlignment="1">
      <alignment vertical="center"/>
    </xf>
    <xf numFmtId="0" fontId="7" fillId="0" borderId="0" xfId="0" applyFont="1" applyAlignment="1">
      <alignment vertical="center"/>
    </xf>
    <xf numFmtId="0" fontId="4" fillId="0" borderId="6" xfId="0" quotePrefix="1" applyFont="1" applyBorder="1" applyAlignment="1">
      <alignment horizontal="center" vertical="center" wrapText="1"/>
    </xf>
    <xf numFmtId="0" fontId="0" fillId="0" borderId="0" xfId="0" applyAlignment="1">
      <alignment vertical="center"/>
    </xf>
    <xf numFmtId="0" fontId="8" fillId="0" borderId="0" xfId="0" applyFont="1" applyAlignment="1">
      <alignment vertical="center"/>
    </xf>
    <xf numFmtId="0" fontId="12" fillId="3" borderId="1" xfId="0" applyFont="1" applyFill="1" applyBorder="1" applyAlignment="1">
      <alignment horizontal="center" vertical="center"/>
    </xf>
    <xf numFmtId="0" fontId="12"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9" fillId="2" borderId="1" xfId="0" applyFont="1" applyFill="1" applyBorder="1" applyAlignment="1">
      <alignment vertical="center"/>
    </xf>
    <xf numFmtId="0" fontId="9" fillId="0" borderId="1" xfId="0" applyFont="1" applyBorder="1" applyAlignment="1">
      <alignment vertical="center"/>
    </xf>
    <xf numFmtId="10" fontId="9" fillId="0" borderId="1" xfId="4" applyNumberFormat="1" applyFont="1" applyBorder="1" applyAlignment="1">
      <alignment vertical="center"/>
    </xf>
    <xf numFmtId="0" fontId="9" fillId="0" borderId="0" xfId="0" applyFont="1" applyAlignment="1">
      <alignment vertical="center"/>
    </xf>
    <xf numFmtId="0" fontId="13"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vertical="center" wrapText="1"/>
    </xf>
    <xf numFmtId="0" fontId="9" fillId="2" borderId="1" xfId="0" applyFont="1" applyFill="1" applyBorder="1" applyAlignment="1">
      <alignment horizontal="center" vertical="center"/>
    </xf>
    <xf numFmtId="0" fontId="0" fillId="0" borderId="0" xfId="0" applyFont="1" applyAlignment="1">
      <alignment vertical="center"/>
    </xf>
    <xf numFmtId="0" fontId="9" fillId="0" borderId="1" xfId="0" applyFont="1" applyFill="1" applyBorder="1" applyAlignment="1">
      <alignment vertical="center" wrapText="1"/>
    </xf>
    <xf numFmtId="0" fontId="12" fillId="3" borderId="5" xfId="0" applyFont="1" applyFill="1" applyBorder="1" applyAlignment="1">
      <alignment horizontal="center" vertical="center"/>
    </xf>
    <xf numFmtId="3" fontId="12" fillId="0" borderId="1" xfId="0" applyNumberFormat="1" applyFont="1" applyFill="1" applyBorder="1" applyAlignment="1">
      <alignment horizontal="right" vertical="center" wrapText="1"/>
    </xf>
    <xf numFmtId="0" fontId="13" fillId="0" borderId="1" xfId="0" applyFont="1" applyBorder="1" applyAlignment="1">
      <alignment horizontal="right" vertical="center"/>
    </xf>
    <xf numFmtId="0" fontId="9" fillId="0" borderId="1" xfId="0" applyFont="1" applyBorder="1" applyAlignment="1">
      <alignment horizontal="right" vertical="center"/>
    </xf>
    <xf numFmtId="10" fontId="9" fillId="0" borderId="1" xfId="0" applyNumberFormat="1" applyFont="1" applyBorder="1" applyAlignment="1">
      <alignment horizontal="center" vertical="center"/>
    </xf>
    <xf numFmtId="10" fontId="9" fillId="0" borderId="1" xfId="4" applyNumberFormat="1" applyFont="1" applyBorder="1" applyAlignment="1">
      <alignment horizontal="center" vertical="center"/>
    </xf>
    <xf numFmtId="4" fontId="9" fillId="0" borderId="1" xfId="0" applyNumberFormat="1" applyFont="1" applyBorder="1" applyAlignment="1">
      <alignment vertical="center"/>
    </xf>
    <xf numFmtId="0" fontId="13" fillId="0" borderId="1" xfId="0" applyFont="1" applyBorder="1" applyAlignment="1">
      <alignment horizontal="center" vertical="center" wrapText="1"/>
    </xf>
    <xf numFmtId="10" fontId="13" fillId="0" borderId="1" xfId="0" applyNumberFormat="1" applyFont="1" applyBorder="1" applyAlignment="1">
      <alignment horizontal="center" vertical="center"/>
    </xf>
    <xf numFmtId="10" fontId="13" fillId="0" borderId="1" xfId="4" applyNumberFormat="1" applyFont="1" applyBorder="1" applyAlignment="1">
      <alignment horizontal="center" vertical="center"/>
    </xf>
    <xf numFmtId="4" fontId="13" fillId="0" borderId="1" xfId="0" applyNumberFormat="1" applyFont="1" applyBorder="1" applyAlignment="1">
      <alignment vertical="center"/>
    </xf>
    <xf numFmtId="3" fontId="13" fillId="0" borderId="1" xfId="0" applyNumberFormat="1" applyFont="1" applyBorder="1" applyAlignment="1">
      <alignment horizontal="center" vertical="center"/>
    </xf>
    <xf numFmtId="49" fontId="12" fillId="0" borderId="1" xfId="0" applyNumberFormat="1" applyFont="1" applyFill="1" applyBorder="1" applyAlignment="1">
      <alignment horizontal="center" vertical="center"/>
    </xf>
    <xf numFmtId="49" fontId="12" fillId="0" borderId="0" xfId="0" applyNumberFormat="1" applyFont="1" applyFill="1" applyBorder="1" applyAlignment="1">
      <alignment horizontal="center"/>
    </xf>
    <xf numFmtId="10" fontId="13" fillId="0" borderId="1" xfId="4" applyNumberFormat="1" applyFont="1" applyBorder="1" applyAlignment="1">
      <alignment vertical="center"/>
    </xf>
    <xf numFmtId="3" fontId="9" fillId="0" borderId="1" xfId="0" applyNumberFormat="1" applyFont="1" applyBorder="1" applyAlignment="1">
      <alignment horizontal="center" vertical="center"/>
    </xf>
    <xf numFmtId="0" fontId="10" fillId="0" borderId="0" xfId="0" applyFont="1" applyFill="1" applyAlignment="1">
      <alignment vertical="center"/>
    </xf>
    <xf numFmtId="0" fontId="0" fillId="0" borderId="0" xfId="0" applyFill="1" applyAlignment="1">
      <alignment vertical="center"/>
    </xf>
    <xf numFmtId="0" fontId="2"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vertical="center" wrapText="1"/>
    </xf>
    <xf numFmtId="0" fontId="5" fillId="2" borderId="1" xfId="0" applyFont="1" applyFill="1" applyBorder="1" applyAlignment="1">
      <alignment horizontal="center" vertical="center"/>
    </xf>
    <xf numFmtId="0" fontId="5" fillId="0" borderId="1" xfId="0" applyFont="1" applyBorder="1" applyAlignment="1">
      <alignment vertical="center"/>
    </xf>
    <xf numFmtId="0" fontId="2" fillId="0" borderId="1" xfId="0" applyFont="1" applyBorder="1" applyAlignment="1">
      <alignment horizontal="center" vertical="center" wrapText="1"/>
    </xf>
    <xf numFmtId="3" fontId="5" fillId="0" borderId="1" xfId="0" applyNumberFormat="1" applyFont="1" applyFill="1" applyBorder="1" applyAlignment="1">
      <alignment horizontal="right" vertical="center"/>
    </xf>
    <xf numFmtId="0" fontId="9" fillId="0" borderId="0" xfId="0" applyFont="1" applyAlignment="1">
      <alignment horizontal="center" vertical="center"/>
    </xf>
    <xf numFmtId="0" fontId="5" fillId="4" borderId="1" xfId="0" applyFont="1" applyFill="1" applyBorder="1" applyAlignment="1">
      <alignment vertical="center" wrapText="1"/>
    </xf>
    <xf numFmtId="0" fontId="5" fillId="4" borderId="1" xfId="0" applyFont="1" applyFill="1" applyBorder="1" applyAlignment="1">
      <alignment vertical="center"/>
    </xf>
    <xf numFmtId="0" fontId="5" fillId="0" borderId="1" xfId="0" applyFont="1" applyFill="1" applyBorder="1" applyAlignment="1">
      <alignment vertical="center" wrapText="1"/>
    </xf>
    <xf numFmtId="0" fontId="5" fillId="0" borderId="1" xfId="0" applyFont="1" applyBorder="1" applyAlignment="1">
      <alignment horizontal="center" vertical="center" wrapText="1"/>
    </xf>
    <xf numFmtId="0" fontId="12" fillId="4" borderId="1" xfId="0" applyFont="1" applyFill="1" applyBorder="1" applyAlignment="1">
      <alignment horizontal="right" vertical="center" wrapText="1"/>
    </xf>
    <xf numFmtId="0" fontId="0" fillId="0" borderId="0" xfId="0" applyAlignment="1">
      <alignment horizontal="center" vertical="center"/>
    </xf>
    <xf numFmtId="0" fontId="0" fillId="0" borderId="0" xfId="0"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center" vertical="center" wrapText="1"/>
    </xf>
    <xf numFmtId="0" fontId="5" fillId="0" borderId="1" xfId="0" applyFont="1" applyBorder="1" applyAlignment="1">
      <alignment horizontal="left" vertical="center" wrapText="1"/>
    </xf>
    <xf numFmtId="4" fontId="5" fillId="0" borderId="1" xfId="0" applyNumberFormat="1" applyFont="1" applyBorder="1" applyAlignment="1">
      <alignment vertical="center" wrapText="1"/>
    </xf>
    <xf numFmtId="2" fontId="5" fillId="0" borderId="1" xfId="0" applyNumberFormat="1" applyFont="1" applyBorder="1" applyAlignment="1">
      <alignment vertical="center" wrapText="1"/>
    </xf>
    <xf numFmtId="0" fontId="4" fillId="0" borderId="0" xfId="0" applyFont="1" applyAlignment="1">
      <alignment vertical="center"/>
    </xf>
    <xf numFmtId="0" fontId="18" fillId="0" borderId="0" xfId="0" applyFont="1" applyFill="1" applyAlignment="1">
      <alignment horizontal="right" vertical="center"/>
    </xf>
    <xf numFmtId="0" fontId="4" fillId="0" borderId="1" xfId="0" applyFont="1" applyBorder="1" applyAlignment="1">
      <alignment vertical="center" wrapText="1"/>
    </xf>
    <xf numFmtId="0" fontId="4" fillId="0" borderId="1" xfId="0" applyFont="1" applyBorder="1" applyAlignment="1">
      <alignment horizontal="center" vertical="center" wrapText="1"/>
    </xf>
    <xf numFmtId="15" fontId="4" fillId="0" borderId="1" xfId="0" applyNumberFormat="1" applyFont="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vertical="center"/>
    </xf>
    <xf numFmtId="0" fontId="2" fillId="0" borderId="1" xfId="0" applyFont="1" applyFill="1" applyBorder="1" applyAlignment="1">
      <alignment horizontal="center" vertical="center"/>
    </xf>
    <xf numFmtId="0" fontId="5" fillId="0" borderId="1" xfId="0" applyFont="1" applyBorder="1" applyAlignment="1">
      <alignment horizontal="right" vertical="center"/>
    </xf>
    <xf numFmtId="0" fontId="0" fillId="5" borderId="0" xfId="0" applyFill="1" applyAlignment="1">
      <alignment horizontal="center" vertical="center"/>
    </xf>
    <xf numFmtId="0" fontId="19" fillId="0" borderId="0" xfId="0" applyFont="1" applyAlignment="1">
      <alignment horizontal="center" vertical="center" readingOrder="1"/>
    </xf>
    <xf numFmtId="0" fontId="5" fillId="5" borderId="1" xfId="0" applyFont="1" applyFill="1" applyBorder="1" applyAlignment="1">
      <alignment vertical="center" wrapText="1"/>
    </xf>
    <xf numFmtId="0" fontId="2" fillId="5" borderId="1" xfId="0" applyFont="1" applyFill="1" applyBorder="1" applyAlignment="1">
      <alignment horizontal="center" vertical="center"/>
    </xf>
    <xf numFmtId="4" fontId="5" fillId="0" borderId="1" xfId="0" applyNumberFormat="1" applyFont="1" applyFill="1" applyBorder="1" applyAlignment="1">
      <alignment horizontal="right" vertical="center"/>
    </xf>
    <xf numFmtId="0" fontId="0" fillId="0" borderId="0" xfId="0" applyAlignment="1">
      <alignment horizontal="right" vertical="center"/>
    </xf>
    <xf numFmtId="0" fontId="2" fillId="0" borderId="1" xfId="0" applyFont="1" applyBorder="1" applyAlignment="1">
      <alignment horizontal="center" vertical="center"/>
    </xf>
    <xf numFmtId="0" fontId="5" fillId="0" borderId="3" xfId="0" applyFont="1" applyBorder="1" applyAlignment="1">
      <alignment horizontal="right" vertical="center"/>
    </xf>
    <xf numFmtId="0" fontId="7" fillId="0" borderId="0" xfId="0" applyFont="1" applyAlignment="1">
      <alignment horizontal="right" vertical="center"/>
    </xf>
    <xf numFmtId="4" fontId="0" fillId="0" borderId="0" xfId="0" applyNumberFormat="1" applyAlignment="1">
      <alignment vertical="center"/>
    </xf>
    <xf numFmtId="0" fontId="20" fillId="0" borderId="0" xfId="0" applyFont="1" applyAlignment="1">
      <alignment vertical="center"/>
    </xf>
    <xf numFmtId="0" fontId="6" fillId="5" borderId="8" xfId="0" applyFont="1" applyFill="1" applyBorder="1" applyAlignment="1">
      <alignment horizontal="center" vertical="center" wrapText="1"/>
    </xf>
    <xf numFmtId="0" fontId="9" fillId="5" borderId="0" xfId="0" applyFont="1" applyFill="1" applyAlignment="1">
      <alignment vertical="center"/>
    </xf>
    <xf numFmtId="0" fontId="1" fillId="5" borderId="8"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8" xfId="0" applyFont="1" applyBorder="1" applyAlignment="1">
      <alignment horizontal="center" vertical="center"/>
    </xf>
    <xf numFmtId="0" fontId="9" fillId="0" borderId="8" xfId="0" applyFont="1" applyBorder="1" applyAlignment="1">
      <alignment horizontal="left" vertical="center" wrapText="1"/>
    </xf>
    <xf numFmtId="0" fontId="9" fillId="0" borderId="8" xfId="0" applyFont="1" applyBorder="1" applyAlignment="1">
      <alignment horizontal="center" vertical="center" wrapText="1"/>
    </xf>
    <xf numFmtId="3" fontId="9" fillId="0" borderId="8" xfId="0" applyNumberFormat="1" applyFont="1" applyBorder="1" applyAlignment="1">
      <alignment vertical="center"/>
    </xf>
    <xf numFmtId="0" fontId="9" fillId="2" borderId="8" xfId="0" applyFont="1" applyFill="1" applyBorder="1" applyAlignment="1">
      <alignment vertical="center"/>
    </xf>
    <xf numFmtId="3" fontId="9" fillId="2" borderId="8" xfId="0" applyNumberFormat="1" applyFont="1" applyFill="1" applyBorder="1" applyAlignment="1">
      <alignment vertical="center"/>
    </xf>
    <xf numFmtId="4" fontId="9" fillId="0" borderId="8" xfId="0" applyNumberFormat="1" applyFont="1" applyBorder="1" applyAlignment="1">
      <alignment vertical="center"/>
    </xf>
    <xf numFmtId="4" fontId="9" fillId="0" borderId="8" xfId="0" applyNumberFormat="1" applyFont="1" applyFill="1" applyBorder="1" applyAlignment="1">
      <alignment vertical="center"/>
    </xf>
    <xf numFmtId="0" fontId="4" fillId="0" borderId="8" xfId="0" applyFont="1" applyFill="1" applyBorder="1" applyAlignment="1">
      <alignment vertical="center" wrapText="1"/>
    </xf>
    <xf numFmtId="0" fontId="9" fillId="0" borderId="8" xfId="0" applyFont="1" applyBorder="1" applyAlignment="1">
      <alignment vertical="center"/>
    </xf>
    <xf numFmtId="0" fontId="9" fillId="0" borderId="8" xfId="0" applyFont="1" applyFill="1" applyBorder="1" applyAlignment="1">
      <alignment vertical="center" wrapText="1"/>
    </xf>
    <xf numFmtId="0" fontId="9" fillId="0" borderId="8" xfId="0" applyFont="1" applyFill="1" applyBorder="1" applyAlignment="1">
      <alignment vertical="center"/>
    </xf>
    <xf numFmtId="0" fontId="4" fillId="0" borderId="5" xfId="0" applyFont="1" applyBorder="1" applyAlignment="1">
      <alignment horizontal="left" vertical="center" wrapText="1"/>
    </xf>
    <xf numFmtId="4" fontId="9" fillId="0" borderId="8" xfId="0" applyNumberFormat="1" applyFont="1" applyFill="1" applyBorder="1" applyAlignment="1">
      <alignment vertical="center" wrapText="1"/>
    </xf>
    <xf numFmtId="2" fontId="9" fillId="2" borderId="8" xfId="0" applyNumberFormat="1" applyFont="1" applyFill="1" applyBorder="1" applyAlignment="1">
      <alignment vertical="center"/>
    </xf>
    <xf numFmtId="0" fontId="4" fillId="0" borderId="9" xfId="0" applyFont="1" applyFill="1" applyBorder="1" applyAlignment="1">
      <alignment vertical="center" wrapText="1"/>
    </xf>
    <xf numFmtId="0" fontId="2" fillId="0" borderId="1" xfId="0" applyFont="1" applyBorder="1" applyAlignment="1">
      <alignment horizontal="center" vertical="center" wrapText="1"/>
    </xf>
    <xf numFmtId="0" fontId="10" fillId="0" borderId="0" xfId="0" applyFont="1" applyAlignment="1">
      <alignment horizontal="left" vertical="center" wrapText="1"/>
    </xf>
    <xf numFmtId="0" fontId="5" fillId="0" borderId="0" xfId="0" applyFont="1" applyAlignment="1">
      <alignment horizontal="left" vertical="center" wrapText="1"/>
    </xf>
    <xf numFmtId="0" fontId="1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5" fillId="0" borderId="1" xfId="0" applyFont="1" applyFill="1" applyBorder="1" applyAlignment="1">
      <alignment horizontal="left" vertical="center" wrapText="1"/>
    </xf>
    <xf numFmtId="0" fontId="10" fillId="3" borderId="5" xfId="0" applyFont="1" applyFill="1" applyBorder="1" applyAlignment="1">
      <alignment horizontal="center" vertical="center"/>
    </xf>
    <xf numFmtId="0" fontId="10" fillId="3" borderId="6" xfId="0" applyFont="1" applyFill="1" applyBorder="1" applyAlignment="1">
      <alignment horizontal="center" vertical="center"/>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6" xfId="0" applyFont="1" applyFill="1" applyBorder="1" applyAlignment="1">
      <alignment horizontal="left" vertical="center" wrapText="1"/>
    </xf>
    <xf numFmtId="9" fontId="10" fillId="0" borderId="5" xfId="4" applyFont="1" applyFill="1" applyBorder="1" applyAlignment="1">
      <alignment horizontal="center" vertical="center" wrapText="1"/>
    </xf>
    <xf numFmtId="9" fontId="10" fillId="0" borderId="6" xfId="4" applyFont="1" applyFill="1" applyBorder="1" applyAlignment="1">
      <alignment horizontal="center" vertical="center" wrapText="1"/>
    </xf>
    <xf numFmtId="3" fontId="10" fillId="0" borderId="5" xfId="0" applyNumberFormat="1" applyFont="1" applyFill="1" applyBorder="1" applyAlignment="1">
      <alignment horizontal="center" vertical="center" wrapText="1"/>
    </xf>
    <xf numFmtId="3" fontId="10" fillId="0" borderId="6"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5" borderId="1" xfId="0" applyFont="1" applyFill="1" applyBorder="1" applyAlignment="1">
      <alignment horizontal="center"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4" borderId="5" xfId="0" applyFont="1" applyFill="1" applyBorder="1" applyAlignment="1">
      <alignment horizontal="center" vertical="center"/>
    </xf>
    <xf numFmtId="0" fontId="5" fillId="4" borderId="6"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6" xfId="0" applyFont="1" applyFill="1" applyBorder="1" applyAlignment="1">
      <alignment horizontal="center" vertical="center"/>
    </xf>
    <xf numFmtId="0" fontId="5" fillId="0" borderId="5" xfId="0" applyFont="1" applyBorder="1" applyAlignment="1">
      <alignment vertical="center" wrapText="1"/>
    </xf>
    <xf numFmtId="0" fontId="5" fillId="0" borderId="6" xfId="0" applyFont="1" applyBorder="1" applyAlignment="1">
      <alignment vertical="center" wrapText="1"/>
    </xf>
    <xf numFmtId="1" fontId="5" fillId="0" borderId="5" xfId="0" applyNumberFormat="1" applyFont="1" applyBorder="1" applyAlignment="1">
      <alignment horizontal="center" vertical="center"/>
    </xf>
    <xf numFmtId="1" fontId="5" fillId="0" borderId="6" xfId="0" applyNumberFormat="1" applyFont="1" applyBorder="1" applyAlignment="1">
      <alignment horizontal="center" vertical="center"/>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5" fillId="0" borderId="2" xfId="0" applyFont="1" applyBorder="1" applyAlignment="1">
      <alignment horizontal="right" vertical="center"/>
    </xf>
    <xf numFmtId="0" fontId="5" fillId="0" borderId="4" xfId="0" applyFont="1" applyBorder="1" applyAlignment="1">
      <alignment horizontal="right" vertical="center"/>
    </xf>
    <xf numFmtId="0" fontId="5" fillId="0" borderId="3" xfId="0" applyFont="1" applyBorder="1" applyAlignment="1">
      <alignment horizontal="righ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6" fillId="5" borderId="8" xfId="0" applyFont="1" applyFill="1" applyBorder="1" applyAlignment="1">
      <alignment horizontal="center" vertical="center" wrapText="1"/>
    </xf>
    <xf numFmtId="0" fontId="6" fillId="5" borderId="8" xfId="0" applyFont="1" applyFill="1" applyBorder="1" applyAlignment="1">
      <alignment horizontal="center" vertical="center"/>
    </xf>
    <xf numFmtId="0" fontId="13" fillId="5" borderId="8" xfId="0" applyFont="1" applyFill="1" applyBorder="1" applyAlignment="1">
      <alignment horizontal="center" vertical="center" wrapText="1"/>
    </xf>
    <xf numFmtId="0" fontId="13" fillId="5" borderId="8" xfId="0" applyFont="1" applyFill="1" applyBorder="1" applyAlignment="1">
      <alignment horizontal="center" vertical="center"/>
    </xf>
    <xf numFmtId="0" fontId="1" fillId="5" borderId="8" xfId="0" applyFont="1" applyFill="1" applyBorder="1" applyAlignment="1">
      <alignment horizontal="center" vertical="center" wrapText="1"/>
    </xf>
    <xf numFmtId="0" fontId="1" fillId="5" borderId="8" xfId="0" applyFont="1" applyFill="1" applyBorder="1" applyAlignment="1">
      <alignment horizontal="center" vertical="center"/>
    </xf>
    <xf numFmtId="0" fontId="13" fillId="5" borderId="5" xfId="0" applyFont="1" applyFill="1" applyBorder="1" applyAlignment="1">
      <alignment horizontal="center" vertical="center" wrapText="1"/>
    </xf>
    <xf numFmtId="0" fontId="13" fillId="5" borderId="7" xfId="0" applyFont="1" applyFill="1" applyBorder="1" applyAlignment="1">
      <alignment horizontal="center" vertical="center" wrapText="1"/>
    </xf>
    <xf numFmtId="0" fontId="13" fillId="0" borderId="7" xfId="0" applyFont="1" applyBorder="1" applyAlignment="1">
      <alignment horizontal="center" vertical="center" wrapText="1"/>
    </xf>
    <xf numFmtId="0" fontId="1" fillId="5" borderId="5"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13" fillId="0" borderId="5" xfId="0" applyFont="1" applyBorder="1" applyAlignment="1">
      <alignment horizontal="center" vertical="center"/>
    </xf>
    <xf numFmtId="0" fontId="13" fillId="0" borderId="7" xfId="0" applyFont="1" applyBorder="1" applyAlignment="1">
      <alignment horizontal="center" vertical="center"/>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13" fillId="0" borderId="3" xfId="0" applyFont="1" applyBorder="1" applyAlignment="1">
      <alignment horizontal="center" vertical="center"/>
    </xf>
    <xf numFmtId="0" fontId="1" fillId="0" borderId="1" xfId="0" applyFont="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1" fillId="0" borderId="0" xfId="0" applyFont="1"/>
    <xf numFmtId="0" fontId="0" fillId="0" borderId="0" xfId="0" applyFill="1" applyAlignment="1">
      <alignment horizontal="center"/>
    </xf>
    <xf numFmtId="0" fontId="0" fillId="0" borderId="0" xfId="0" quotePrefix="1" applyFill="1" applyAlignment="1">
      <alignment horizontal="center"/>
    </xf>
    <xf numFmtId="0" fontId="0" fillId="0" borderId="0" xfId="0" applyFill="1"/>
    <xf numFmtId="0" fontId="0" fillId="0" borderId="0" xfId="0" applyAlignment="1">
      <alignment horizontal="center"/>
    </xf>
    <xf numFmtId="0" fontId="6" fillId="0" borderId="10" xfId="0" applyFont="1" applyBorder="1" applyAlignment="1">
      <alignment horizontal="center" vertical="center" wrapText="1"/>
    </xf>
    <xf numFmtId="0" fontId="6" fillId="0" borderId="10" xfId="0" applyFont="1" applyBorder="1" applyAlignment="1">
      <alignment horizontal="center" vertical="center"/>
    </xf>
    <xf numFmtId="0" fontId="6" fillId="0" borderId="10" xfId="0" applyFont="1" applyBorder="1" applyAlignment="1">
      <alignment horizontal="center" vertical="center"/>
    </xf>
    <xf numFmtId="0" fontId="10" fillId="3" borderId="10" xfId="0" applyFont="1" applyFill="1" applyBorder="1" applyAlignment="1">
      <alignment horizontal="center" vertical="center"/>
    </xf>
    <xf numFmtId="0" fontId="10" fillId="0" borderId="10" xfId="0" applyFont="1" applyFill="1" applyBorder="1" applyAlignment="1">
      <alignment vertical="center" wrapText="1"/>
    </xf>
    <xf numFmtId="0" fontId="10" fillId="0" borderId="10" xfId="0" applyFont="1" applyFill="1" applyBorder="1" applyAlignment="1">
      <alignment horizontal="left" vertical="center" wrapText="1"/>
    </xf>
    <xf numFmtId="0" fontId="10" fillId="0" borderId="10" xfId="0" applyFont="1" applyFill="1" applyBorder="1" applyAlignment="1">
      <alignment horizontal="center" vertical="center" wrapText="1"/>
    </xf>
    <xf numFmtId="1" fontId="5" fillId="0" borderId="10" xfId="4" applyNumberFormat="1" applyFont="1" applyFill="1" applyBorder="1" applyAlignment="1">
      <alignment horizontal="right" vertical="center"/>
    </xf>
    <xf numFmtId="0" fontId="5" fillId="2" borderId="10" xfId="0" applyFont="1" applyFill="1" applyBorder="1" applyAlignment="1">
      <alignment horizontal="right" vertical="center"/>
    </xf>
    <xf numFmtId="0" fontId="5" fillId="2" borderId="10" xfId="0" applyFont="1" applyFill="1" applyBorder="1" applyAlignment="1">
      <alignment vertical="center"/>
    </xf>
    <xf numFmtId="0" fontId="5" fillId="0" borderId="10" xfId="0" applyFont="1" applyBorder="1" applyAlignment="1">
      <alignment vertical="center" wrapText="1"/>
    </xf>
    <xf numFmtId="164" fontId="5" fillId="0" borderId="10" xfId="4" applyNumberFormat="1" applyFont="1" applyFill="1" applyBorder="1" applyAlignment="1">
      <alignment horizontal="right" vertical="center"/>
    </xf>
    <xf numFmtId="0" fontId="5" fillId="0" borderId="10" xfId="0" applyFont="1" applyFill="1" applyBorder="1" applyAlignment="1">
      <alignment vertical="center" wrapText="1"/>
    </xf>
    <xf numFmtId="10" fontId="5" fillId="0" borderId="10" xfId="4" applyNumberFormat="1" applyFont="1" applyFill="1" applyBorder="1" applyAlignment="1">
      <alignment horizontal="right" vertical="center"/>
    </xf>
    <xf numFmtId="0" fontId="5" fillId="0" borderId="10" xfId="0" applyFont="1" applyBorder="1" applyAlignment="1">
      <alignment horizontal="right" vertical="center"/>
    </xf>
    <xf numFmtId="3" fontId="10" fillId="0" borderId="10" xfId="0" applyNumberFormat="1" applyFont="1" applyFill="1" applyBorder="1" applyAlignment="1">
      <alignment horizontal="center" vertical="center" wrapText="1"/>
    </xf>
    <xf numFmtId="3" fontId="5" fillId="0" borderId="10" xfId="4" applyNumberFormat="1" applyFont="1" applyFill="1" applyBorder="1" applyAlignment="1">
      <alignment horizontal="right" vertical="center"/>
    </xf>
    <xf numFmtId="0" fontId="5" fillId="0" borderId="10" xfId="0" applyFont="1" applyFill="1" applyBorder="1" applyAlignment="1">
      <alignment horizontal="right" vertical="center"/>
    </xf>
    <xf numFmtId="9" fontId="10" fillId="0" borderId="10" xfId="0" applyNumberFormat="1" applyFont="1" applyFill="1" applyBorder="1" applyAlignment="1">
      <alignment horizontal="center" vertical="center" wrapText="1"/>
    </xf>
    <xf numFmtId="9" fontId="5" fillId="0" borderId="10" xfId="4" applyFont="1" applyFill="1" applyBorder="1" applyAlignment="1">
      <alignment horizontal="right" vertical="center"/>
    </xf>
    <xf numFmtId="165" fontId="10" fillId="0" borderId="10" xfId="0" applyNumberFormat="1" applyFont="1" applyFill="1" applyBorder="1" applyAlignment="1">
      <alignment horizontal="center" vertical="center" wrapText="1"/>
    </xf>
    <xf numFmtId="9" fontId="5" fillId="0" borderId="10" xfId="4" applyNumberFormat="1" applyFont="1" applyFill="1" applyBorder="1" applyAlignment="1">
      <alignment horizontal="right" vertical="center"/>
    </xf>
    <xf numFmtId="164" fontId="5" fillId="5" borderId="10" xfId="4" applyNumberFormat="1" applyFont="1" applyFill="1" applyBorder="1" applyAlignment="1">
      <alignment horizontal="right" vertical="center"/>
    </xf>
    <xf numFmtId="0" fontId="5" fillId="5" borderId="10" xfId="0" applyFont="1" applyFill="1" applyBorder="1" applyAlignment="1">
      <alignment horizontal="right" vertical="center"/>
    </xf>
    <xf numFmtId="0" fontId="5" fillId="5" borderId="10" xfId="0" applyFont="1" applyFill="1" applyBorder="1" applyAlignment="1">
      <alignment vertical="center" wrapText="1"/>
    </xf>
    <xf numFmtId="0" fontId="5" fillId="0" borderId="10" xfId="0" applyFont="1" applyBorder="1" applyAlignment="1">
      <alignment vertical="center"/>
    </xf>
    <xf numFmtId="0" fontId="5" fillId="0" borderId="3" xfId="0" applyFont="1" applyFill="1" applyBorder="1" applyAlignment="1">
      <alignment horizontal="right" vertical="center"/>
    </xf>
    <xf numFmtId="0" fontId="5" fillId="0" borderId="2" xfId="0" applyFont="1" applyFill="1" applyBorder="1" applyAlignment="1">
      <alignment horizontal="right" vertical="center"/>
    </xf>
    <xf numFmtId="0" fontId="5" fillId="0" borderId="4" xfId="0" applyFont="1" applyFill="1" applyBorder="1" applyAlignment="1">
      <alignment horizontal="right" vertical="center"/>
    </xf>
    <xf numFmtId="0" fontId="5" fillId="0" borderId="3" xfId="0" applyFont="1" applyFill="1" applyBorder="1" applyAlignment="1">
      <alignment horizontal="right" vertical="center"/>
    </xf>
  </cellXfs>
  <cellStyles count="6">
    <cellStyle name="Normal" xfId="0" builtinId="0"/>
    <cellStyle name="Normal 2" xfId="1"/>
    <cellStyle name="Normal 3" xfId="3"/>
    <cellStyle name="Percentagem" xfId="4" builtinId="5"/>
    <cellStyle name="Standard 2 2" xfId="5"/>
    <cellStyle name="Vírgula 2" xfId="2"/>
  </cellStyles>
  <dxfs count="0"/>
  <tableStyles count="0" defaultTableStyle="TableStyleMedium2" defaultPivotStyle="PivotStyleLight16"/>
  <colors>
    <mruColors>
      <color rgb="FFF4F7ED"/>
      <color rgb="FFEDF7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o Office">
  <a:themeElements>
    <a:clrScheme name="Azul Quente">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Q31"/>
  <sheetViews>
    <sheetView tabSelected="1" workbookViewId="0"/>
  </sheetViews>
  <sheetFormatPr defaultRowHeight="15" x14ac:dyDescent="0.25"/>
  <cols>
    <col min="1" max="1" width="7.7109375" style="7" customWidth="1"/>
    <col min="2" max="2" width="8" style="7" customWidth="1"/>
    <col min="3" max="3" width="7.42578125" style="7" customWidth="1"/>
    <col min="4" max="4" width="9.42578125" style="7" customWidth="1"/>
    <col min="5" max="5" width="43.85546875" style="7" customWidth="1"/>
    <col min="6" max="6" width="10.85546875" style="7" customWidth="1"/>
    <col min="7" max="7" width="16.140625" style="7" customWidth="1"/>
    <col min="8" max="8" width="10" style="7" customWidth="1"/>
    <col min="9" max="9" width="12.7109375" style="7" customWidth="1"/>
    <col min="10" max="10" width="11.85546875" style="7" customWidth="1"/>
    <col min="11" max="15" width="9.42578125" style="74" customWidth="1"/>
    <col min="16" max="16" width="9.42578125" style="7" customWidth="1"/>
    <col min="17" max="17" width="51.5703125" style="7" customWidth="1"/>
    <col min="18" max="18" width="3.42578125" style="7" customWidth="1"/>
    <col min="19" max="16384" width="9.140625" style="7"/>
  </cols>
  <sheetData>
    <row r="1" spans="1:17" ht="30" customHeight="1" x14ac:dyDescent="0.25">
      <c r="A1" s="5" t="s">
        <v>0</v>
      </c>
    </row>
    <row r="2" spans="1:17" ht="30" customHeight="1" x14ac:dyDescent="0.25">
      <c r="A2" s="1" t="s">
        <v>553</v>
      </c>
    </row>
    <row r="3" spans="1:17" ht="9" customHeight="1" x14ac:dyDescent="0.25">
      <c r="D3" s="1"/>
    </row>
    <row r="4" spans="1:17" s="60" customFormat="1" ht="27.75" customHeight="1" x14ac:dyDescent="0.25">
      <c r="A4" s="173" t="s">
        <v>21</v>
      </c>
      <c r="B4" s="173" t="s">
        <v>130</v>
      </c>
      <c r="C4" s="173" t="s">
        <v>416</v>
      </c>
      <c r="D4" s="173" t="s">
        <v>12</v>
      </c>
      <c r="E4" s="174" t="s">
        <v>1</v>
      </c>
      <c r="F4" s="173" t="s">
        <v>81</v>
      </c>
      <c r="G4" s="173" t="s">
        <v>560</v>
      </c>
      <c r="H4" s="173" t="s">
        <v>3</v>
      </c>
      <c r="I4" s="173" t="s">
        <v>4</v>
      </c>
      <c r="J4" s="173" t="s">
        <v>5</v>
      </c>
      <c r="K4" s="173">
        <v>2016</v>
      </c>
      <c r="L4" s="173"/>
      <c r="M4" s="173">
        <v>2015</v>
      </c>
      <c r="N4" s="173"/>
      <c r="O4" s="173">
        <v>2014</v>
      </c>
      <c r="P4" s="173"/>
      <c r="Q4" s="174" t="s">
        <v>9</v>
      </c>
    </row>
    <row r="5" spans="1:17" s="60" customFormat="1" ht="21" customHeight="1" x14ac:dyDescent="0.25">
      <c r="A5" s="173"/>
      <c r="B5" s="173"/>
      <c r="C5" s="173"/>
      <c r="D5" s="173"/>
      <c r="E5" s="174"/>
      <c r="F5" s="173"/>
      <c r="G5" s="173"/>
      <c r="H5" s="173"/>
      <c r="I5" s="173"/>
      <c r="J5" s="173"/>
      <c r="K5" s="175" t="s">
        <v>41</v>
      </c>
      <c r="L5" s="175" t="s">
        <v>431</v>
      </c>
      <c r="M5" s="175" t="s">
        <v>41</v>
      </c>
      <c r="N5" s="175" t="s">
        <v>431</v>
      </c>
      <c r="O5" s="175" t="s">
        <v>41</v>
      </c>
      <c r="P5" s="175" t="s">
        <v>431</v>
      </c>
      <c r="Q5" s="174"/>
    </row>
    <row r="6" spans="1:17" s="4" customFormat="1" ht="168" x14ac:dyDescent="0.25">
      <c r="A6" s="176">
        <v>1</v>
      </c>
      <c r="B6" s="176" t="s">
        <v>131</v>
      </c>
      <c r="C6" s="176" t="s">
        <v>132</v>
      </c>
      <c r="D6" s="177" t="s">
        <v>133</v>
      </c>
      <c r="E6" s="178" t="s">
        <v>134</v>
      </c>
      <c r="F6" s="179" t="s">
        <v>135</v>
      </c>
      <c r="G6" s="179" t="s">
        <v>136</v>
      </c>
      <c r="H6" s="179">
        <v>0.55100000000000005</v>
      </c>
      <c r="I6" s="179" t="s">
        <v>137</v>
      </c>
      <c r="J6" s="179" t="s">
        <v>138</v>
      </c>
      <c r="K6" s="180">
        <v>0</v>
      </c>
      <c r="L6" s="181"/>
      <c r="M6" s="180">
        <v>0</v>
      </c>
      <c r="N6" s="181"/>
      <c r="O6" s="180">
        <v>0</v>
      </c>
      <c r="P6" s="182"/>
      <c r="Q6" s="183" t="s">
        <v>517</v>
      </c>
    </row>
    <row r="7" spans="1:17" s="4" customFormat="1" ht="144" x14ac:dyDescent="0.25">
      <c r="A7" s="176">
        <v>1</v>
      </c>
      <c r="B7" s="176" t="s">
        <v>139</v>
      </c>
      <c r="C7" s="176" t="s">
        <v>140</v>
      </c>
      <c r="D7" s="177" t="s">
        <v>141</v>
      </c>
      <c r="E7" s="178" t="s">
        <v>142</v>
      </c>
      <c r="F7" s="179" t="s">
        <v>143</v>
      </c>
      <c r="G7" s="179" t="s">
        <v>136</v>
      </c>
      <c r="H7" s="179">
        <v>2</v>
      </c>
      <c r="I7" s="179" t="s">
        <v>144</v>
      </c>
      <c r="J7" s="179" t="s">
        <v>145</v>
      </c>
      <c r="K7" s="180">
        <v>0</v>
      </c>
      <c r="L7" s="181"/>
      <c r="M7" s="180">
        <v>0</v>
      </c>
      <c r="N7" s="181"/>
      <c r="O7" s="184">
        <v>2.1999999999999999E-2</v>
      </c>
      <c r="P7" s="182"/>
      <c r="Q7" s="185" t="s">
        <v>518</v>
      </c>
    </row>
    <row r="8" spans="1:17" s="4" customFormat="1" ht="156" x14ac:dyDescent="0.25">
      <c r="A8" s="176">
        <v>1</v>
      </c>
      <c r="B8" s="176" t="s">
        <v>139</v>
      </c>
      <c r="C8" s="176" t="s">
        <v>146</v>
      </c>
      <c r="D8" s="177" t="s">
        <v>147</v>
      </c>
      <c r="E8" s="178" t="s">
        <v>148</v>
      </c>
      <c r="F8" s="179" t="s">
        <v>143</v>
      </c>
      <c r="G8" s="179" t="s">
        <v>136</v>
      </c>
      <c r="H8" s="179">
        <v>0.33</v>
      </c>
      <c r="I8" s="179">
        <v>2012</v>
      </c>
      <c r="J8" s="179" t="s">
        <v>149</v>
      </c>
      <c r="K8" s="180">
        <v>0</v>
      </c>
      <c r="L8" s="181"/>
      <c r="M8" s="186">
        <v>4.0000000000000001E-3</v>
      </c>
      <c r="N8" s="181"/>
      <c r="O8" s="186">
        <v>4.8999999999999998E-3</v>
      </c>
      <c r="P8" s="182"/>
      <c r="Q8" s="185" t="s">
        <v>519</v>
      </c>
    </row>
    <row r="9" spans="1:17" s="4" customFormat="1" ht="156" x14ac:dyDescent="0.25">
      <c r="A9" s="176">
        <v>1</v>
      </c>
      <c r="B9" s="176" t="s">
        <v>139</v>
      </c>
      <c r="C9" s="176" t="s">
        <v>150</v>
      </c>
      <c r="D9" s="177" t="s">
        <v>151</v>
      </c>
      <c r="E9" s="178" t="s">
        <v>152</v>
      </c>
      <c r="F9" s="179" t="s">
        <v>143</v>
      </c>
      <c r="G9" s="179" t="s">
        <v>136</v>
      </c>
      <c r="H9" s="179">
        <v>10</v>
      </c>
      <c r="I9" s="179">
        <v>2010</v>
      </c>
      <c r="J9" s="179" t="s">
        <v>153</v>
      </c>
      <c r="K9" s="180">
        <v>0</v>
      </c>
      <c r="L9" s="181"/>
      <c r="M9" s="186">
        <v>0</v>
      </c>
      <c r="N9" s="181"/>
      <c r="O9" s="186">
        <v>0.17299999999999999</v>
      </c>
      <c r="P9" s="182"/>
      <c r="Q9" s="185" t="s">
        <v>554</v>
      </c>
    </row>
    <row r="10" spans="1:17" s="4" customFormat="1" ht="156" x14ac:dyDescent="0.25">
      <c r="A10" s="176">
        <v>1</v>
      </c>
      <c r="B10" s="176" t="s">
        <v>139</v>
      </c>
      <c r="C10" s="176" t="s">
        <v>154</v>
      </c>
      <c r="D10" s="177" t="s">
        <v>155</v>
      </c>
      <c r="E10" s="178" t="s">
        <v>156</v>
      </c>
      <c r="F10" s="179" t="s">
        <v>143</v>
      </c>
      <c r="G10" s="179" t="s">
        <v>136</v>
      </c>
      <c r="H10" s="179">
        <v>8.6999999999999993</v>
      </c>
      <c r="I10" s="179">
        <v>2010</v>
      </c>
      <c r="J10" s="179" t="s">
        <v>157</v>
      </c>
      <c r="K10" s="180">
        <v>0</v>
      </c>
      <c r="L10" s="181"/>
      <c r="M10" s="186">
        <v>0</v>
      </c>
      <c r="N10" s="181"/>
      <c r="O10" s="186">
        <v>6.4000000000000001E-2</v>
      </c>
      <c r="P10" s="182"/>
      <c r="Q10" s="185" t="s">
        <v>555</v>
      </c>
    </row>
    <row r="11" spans="1:17" s="4" customFormat="1" ht="156" x14ac:dyDescent="0.25">
      <c r="A11" s="176">
        <v>2</v>
      </c>
      <c r="B11" s="176" t="s">
        <v>158</v>
      </c>
      <c r="C11" s="176" t="s">
        <v>159</v>
      </c>
      <c r="D11" s="177" t="s">
        <v>160</v>
      </c>
      <c r="E11" s="178" t="s">
        <v>161</v>
      </c>
      <c r="F11" s="179" t="s">
        <v>143</v>
      </c>
      <c r="G11" s="179" t="s">
        <v>136</v>
      </c>
      <c r="H11" s="179">
        <v>2.9</v>
      </c>
      <c r="I11" s="179" t="s">
        <v>144</v>
      </c>
      <c r="J11" s="179" t="s">
        <v>162</v>
      </c>
      <c r="K11" s="180">
        <v>0</v>
      </c>
      <c r="L11" s="181"/>
      <c r="M11" s="186">
        <v>1.2E-2</v>
      </c>
      <c r="N11" s="181"/>
      <c r="O11" s="186">
        <v>1.2E-2</v>
      </c>
      <c r="P11" s="182"/>
      <c r="Q11" s="185" t="s">
        <v>556</v>
      </c>
    </row>
    <row r="12" spans="1:17" s="4" customFormat="1" ht="120" x14ac:dyDescent="0.25">
      <c r="A12" s="176">
        <v>2</v>
      </c>
      <c r="B12" s="176" t="s">
        <v>163</v>
      </c>
      <c r="C12" s="176" t="s">
        <v>164</v>
      </c>
      <c r="D12" s="177" t="s">
        <v>165</v>
      </c>
      <c r="E12" s="178" t="s">
        <v>166</v>
      </c>
      <c r="F12" s="179" t="s">
        <v>143</v>
      </c>
      <c r="G12" s="179" t="s">
        <v>136</v>
      </c>
      <c r="H12" s="179">
        <v>15.6</v>
      </c>
      <c r="I12" s="179">
        <v>2012</v>
      </c>
      <c r="J12" s="179" t="s">
        <v>167</v>
      </c>
      <c r="K12" s="187">
        <v>0</v>
      </c>
      <c r="L12" s="181"/>
      <c r="M12" s="184">
        <v>0.154</v>
      </c>
      <c r="N12" s="181"/>
      <c r="O12" s="184">
        <v>0.159</v>
      </c>
      <c r="P12" s="182"/>
      <c r="Q12" s="185" t="s">
        <v>520</v>
      </c>
    </row>
    <row r="13" spans="1:17" s="4" customFormat="1" ht="156" x14ac:dyDescent="0.25">
      <c r="A13" s="176">
        <v>2</v>
      </c>
      <c r="B13" s="176" t="s">
        <v>168</v>
      </c>
      <c r="C13" s="176" t="s">
        <v>169</v>
      </c>
      <c r="D13" s="177" t="s">
        <v>170</v>
      </c>
      <c r="E13" s="178" t="s">
        <v>171</v>
      </c>
      <c r="F13" s="179" t="s">
        <v>143</v>
      </c>
      <c r="G13" s="179" t="s">
        <v>136</v>
      </c>
      <c r="H13" s="179">
        <v>53</v>
      </c>
      <c r="I13" s="179">
        <v>2010</v>
      </c>
      <c r="J13" s="179" t="s">
        <v>172</v>
      </c>
      <c r="K13" s="180">
        <v>0</v>
      </c>
      <c r="L13" s="181"/>
      <c r="M13" s="186">
        <v>0</v>
      </c>
      <c r="N13" s="181"/>
      <c r="O13" s="186">
        <v>0</v>
      </c>
      <c r="P13" s="182"/>
      <c r="Q13" s="185" t="s">
        <v>557</v>
      </c>
    </row>
    <row r="14" spans="1:17" s="4" customFormat="1" ht="180" x14ac:dyDescent="0.25">
      <c r="A14" s="176">
        <v>3</v>
      </c>
      <c r="B14" s="176" t="s">
        <v>173</v>
      </c>
      <c r="C14" s="176" t="s">
        <v>174</v>
      </c>
      <c r="D14" s="177" t="s">
        <v>175</v>
      </c>
      <c r="E14" s="178" t="s">
        <v>176</v>
      </c>
      <c r="F14" s="179" t="s">
        <v>177</v>
      </c>
      <c r="G14" s="179" t="s">
        <v>136</v>
      </c>
      <c r="H14" s="188">
        <v>422543</v>
      </c>
      <c r="I14" s="179">
        <v>2012</v>
      </c>
      <c r="J14" s="188">
        <v>411362</v>
      </c>
      <c r="K14" s="187">
        <v>0</v>
      </c>
      <c r="L14" s="181"/>
      <c r="M14" s="187">
        <v>0</v>
      </c>
      <c r="N14" s="181"/>
      <c r="O14" s="187">
        <v>0</v>
      </c>
      <c r="P14" s="182"/>
      <c r="Q14" s="177" t="s">
        <v>521</v>
      </c>
    </row>
    <row r="15" spans="1:17" s="4" customFormat="1" ht="96" x14ac:dyDescent="0.25">
      <c r="A15" s="176">
        <v>3</v>
      </c>
      <c r="B15" s="176" t="s">
        <v>178</v>
      </c>
      <c r="C15" s="176" t="s">
        <v>179</v>
      </c>
      <c r="D15" s="177" t="s">
        <v>180</v>
      </c>
      <c r="E15" s="178" t="s">
        <v>181</v>
      </c>
      <c r="F15" s="179" t="s">
        <v>177</v>
      </c>
      <c r="G15" s="179" t="s">
        <v>136</v>
      </c>
      <c r="H15" s="188">
        <v>235365</v>
      </c>
      <c r="I15" s="179">
        <v>2010</v>
      </c>
      <c r="J15" s="188">
        <v>164756</v>
      </c>
      <c r="K15" s="187">
        <v>0</v>
      </c>
      <c r="L15" s="181"/>
      <c r="M15" s="188">
        <v>216672.62</v>
      </c>
      <c r="N15" s="181"/>
      <c r="O15" s="188">
        <v>207674.9</v>
      </c>
      <c r="P15" s="182"/>
      <c r="Q15" s="177" t="s">
        <v>534</v>
      </c>
    </row>
    <row r="16" spans="1:17" s="4" customFormat="1" ht="156" x14ac:dyDescent="0.25">
      <c r="A16" s="176">
        <v>3</v>
      </c>
      <c r="B16" s="176" t="s">
        <v>178</v>
      </c>
      <c r="C16" s="176" t="s">
        <v>182</v>
      </c>
      <c r="D16" s="177" t="s">
        <v>183</v>
      </c>
      <c r="E16" s="178" t="s">
        <v>184</v>
      </c>
      <c r="F16" s="179" t="s">
        <v>143</v>
      </c>
      <c r="G16" s="179" t="s">
        <v>136</v>
      </c>
      <c r="H16" s="179">
        <v>5.39</v>
      </c>
      <c r="I16" s="179">
        <v>2012</v>
      </c>
      <c r="J16" s="179">
        <v>15</v>
      </c>
      <c r="K16" s="180">
        <v>0</v>
      </c>
      <c r="L16" s="181"/>
      <c r="M16" s="186">
        <v>1.9800000000000002E-2</v>
      </c>
      <c r="N16" s="181"/>
      <c r="O16" s="186">
        <v>1.6799999999999999E-2</v>
      </c>
      <c r="P16" s="182"/>
      <c r="Q16" s="185" t="s">
        <v>558</v>
      </c>
    </row>
    <row r="17" spans="1:17" s="4" customFormat="1" ht="120" x14ac:dyDescent="0.25">
      <c r="A17" s="176">
        <v>3</v>
      </c>
      <c r="B17" s="176" t="s">
        <v>185</v>
      </c>
      <c r="C17" s="176" t="s">
        <v>186</v>
      </c>
      <c r="D17" s="177" t="s">
        <v>187</v>
      </c>
      <c r="E17" s="178" t="s">
        <v>188</v>
      </c>
      <c r="F17" s="179" t="s">
        <v>189</v>
      </c>
      <c r="G17" s="179" t="s">
        <v>136</v>
      </c>
      <c r="H17" s="188">
        <v>5830000</v>
      </c>
      <c r="I17" s="179">
        <v>2011</v>
      </c>
      <c r="J17" s="188">
        <v>4960000</v>
      </c>
      <c r="K17" s="180">
        <v>0</v>
      </c>
      <c r="L17" s="181"/>
      <c r="M17" s="186">
        <v>0</v>
      </c>
      <c r="N17" s="181"/>
      <c r="O17" s="186">
        <v>0</v>
      </c>
      <c r="P17" s="182"/>
      <c r="Q17" s="185" t="s">
        <v>559</v>
      </c>
    </row>
    <row r="18" spans="1:17" s="4" customFormat="1" ht="180" x14ac:dyDescent="0.25">
      <c r="A18" s="176">
        <v>4</v>
      </c>
      <c r="B18" s="176" t="s">
        <v>190</v>
      </c>
      <c r="C18" s="176" t="s">
        <v>191</v>
      </c>
      <c r="D18" s="177" t="s">
        <v>192</v>
      </c>
      <c r="E18" s="178" t="s">
        <v>193</v>
      </c>
      <c r="F18" s="179" t="s">
        <v>194</v>
      </c>
      <c r="G18" s="179" t="s">
        <v>136</v>
      </c>
      <c r="H18" s="188">
        <v>4652</v>
      </c>
      <c r="I18" s="179" t="s">
        <v>195</v>
      </c>
      <c r="J18" s="188" t="s">
        <v>196</v>
      </c>
      <c r="K18" s="189">
        <v>6129</v>
      </c>
      <c r="L18" s="181"/>
      <c r="M18" s="189">
        <v>5456</v>
      </c>
      <c r="N18" s="181"/>
      <c r="O18" s="189">
        <v>4935</v>
      </c>
      <c r="P18" s="182"/>
      <c r="Q18" s="183" t="s">
        <v>522</v>
      </c>
    </row>
    <row r="19" spans="1:17" s="4" customFormat="1" ht="108" x14ac:dyDescent="0.25">
      <c r="A19" s="176">
        <v>4</v>
      </c>
      <c r="B19" s="176" t="s">
        <v>197</v>
      </c>
      <c r="C19" s="176" t="s">
        <v>198</v>
      </c>
      <c r="D19" s="177" t="s">
        <v>199</v>
      </c>
      <c r="E19" s="178" t="s">
        <v>200</v>
      </c>
      <c r="F19" s="179" t="s">
        <v>201</v>
      </c>
      <c r="G19" s="179" t="s">
        <v>136</v>
      </c>
      <c r="H19" s="179"/>
      <c r="I19" s="179"/>
      <c r="J19" s="179" t="s">
        <v>202</v>
      </c>
      <c r="K19" s="187">
        <v>0</v>
      </c>
      <c r="L19" s="181"/>
      <c r="M19" s="187">
        <v>0</v>
      </c>
      <c r="N19" s="181"/>
      <c r="O19" s="187">
        <v>0</v>
      </c>
      <c r="P19" s="182"/>
      <c r="Q19" s="185" t="s">
        <v>523</v>
      </c>
    </row>
    <row r="20" spans="1:17" s="4" customFormat="1" ht="120" x14ac:dyDescent="0.25">
      <c r="A20" s="176">
        <v>5</v>
      </c>
      <c r="B20" s="176" t="s">
        <v>185</v>
      </c>
      <c r="C20" s="176" t="s">
        <v>203</v>
      </c>
      <c r="D20" s="177" t="s">
        <v>187</v>
      </c>
      <c r="E20" s="178" t="s">
        <v>188</v>
      </c>
      <c r="F20" s="179" t="s">
        <v>189</v>
      </c>
      <c r="G20" s="179" t="s">
        <v>136</v>
      </c>
      <c r="H20" s="188">
        <v>5830000</v>
      </c>
      <c r="I20" s="179">
        <v>2011</v>
      </c>
      <c r="J20" s="188">
        <v>4960000</v>
      </c>
      <c r="K20" s="187">
        <v>0</v>
      </c>
      <c r="L20" s="181"/>
      <c r="M20" s="187">
        <v>0</v>
      </c>
      <c r="N20" s="181"/>
      <c r="O20" s="187">
        <v>0</v>
      </c>
      <c r="P20" s="182"/>
      <c r="Q20" s="185" t="s">
        <v>559</v>
      </c>
    </row>
    <row r="21" spans="1:17" s="4" customFormat="1" ht="108" x14ac:dyDescent="0.25">
      <c r="A21" s="176">
        <v>5</v>
      </c>
      <c r="B21" s="176" t="s">
        <v>197</v>
      </c>
      <c r="C21" s="176" t="s">
        <v>204</v>
      </c>
      <c r="D21" s="177" t="s">
        <v>199</v>
      </c>
      <c r="E21" s="178" t="s">
        <v>200</v>
      </c>
      <c r="F21" s="179" t="s">
        <v>201</v>
      </c>
      <c r="G21" s="179" t="s">
        <v>136</v>
      </c>
      <c r="H21" s="179"/>
      <c r="I21" s="179"/>
      <c r="J21" s="179" t="s">
        <v>202</v>
      </c>
      <c r="K21" s="190">
        <v>0</v>
      </c>
      <c r="L21" s="181"/>
      <c r="M21" s="190">
        <v>0</v>
      </c>
      <c r="N21" s="181"/>
      <c r="O21" s="190">
        <v>0</v>
      </c>
      <c r="P21" s="182"/>
      <c r="Q21" s="185" t="s">
        <v>523</v>
      </c>
    </row>
    <row r="22" spans="1:17" s="4" customFormat="1" ht="108" x14ac:dyDescent="0.25">
      <c r="A22" s="176">
        <v>5</v>
      </c>
      <c r="B22" s="176" t="s">
        <v>205</v>
      </c>
      <c r="C22" s="176" t="s">
        <v>206</v>
      </c>
      <c r="D22" s="177" t="s">
        <v>207</v>
      </c>
      <c r="E22" s="178" t="s">
        <v>208</v>
      </c>
      <c r="F22" s="179" t="s">
        <v>201</v>
      </c>
      <c r="G22" s="179" t="s">
        <v>136</v>
      </c>
      <c r="H22" s="179"/>
      <c r="I22" s="179"/>
      <c r="J22" s="179" t="s">
        <v>202</v>
      </c>
      <c r="K22" s="190">
        <v>0</v>
      </c>
      <c r="L22" s="181"/>
      <c r="M22" s="190">
        <v>0</v>
      </c>
      <c r="N22" s="181"/>
      <c r="O22" s="190">
        <v>0</v>
      </c>
      <c r="P22" s="182"/>
      <c r="Q22" s="185" t="s">
        <v>524</v>
      </c>
    </row>
    <row r="23" spans="1:17" s="4" customFormat="1" ht="96" x14ac:dyDescent="0.25">
      <c r="A23" s="176">
        <v>6</v>
      </c>
      <c r="B23" s="176" t="s">
        <v>209</v>
      </c>
      <c r="C23" s="176" t="s">
        <v>210</v>
      </c>
      <c r="D23" s="177" t="s">
        <v>211</v>
      </c>
      <c r="E23" s="178" t="s">
        <v>212</v>
      </c>
      <c r="F23" s="179" t="s">
        <v>213</v>
      </c>
      <c r="G23" s="179" t="s">
        <v>136</v>
      </c>
      <c r="H23" s="179">
        <v>270</v>
      </c>
      <c r="I23" s="179">
        <v>2013</v>
      </c>
      <c r="J23" s="188">
        <v>1260</v>
      </c>
      <c r="K23" s="190">
        <v>0</v>
      </c>
      <c r="L23" s="181"/>
      <c r="M23" s="190">
        <v>0</v>
      </c>
      <c r="N23" s="181"/>
      <c r="O23" s="190">
        <v>0</v>
      </c>
      <c r="P23" s="182"/>
      <c r="Q23" s="185" t="s">
        <v>525</v>
      </c>
    </row>
    <row r="24" spans="1:17" s="4" customFormat="1" ht="108" x14ac:dyDescent="0.25">
      <c r="A24" s="176">
        <v>6</v>
      </c>
      <c r="B24" s="176" t="s">
        <v>214</v>
      </c>
      <c r="C24" s="176" t="s">
        <v>215</v>
      </c>
      <c r="D24" s="177" t="s">
        <v>216</v>
      </c>
      <c r="E24" s="177" t="s">
        <v>217</v>
      </c>
      <c r="F24" s="179" t="s">
        <v>218</v>
      </c>
      <c r="G24" s="179" t="s">
        <v>136</v>
      </c>
      <c r="H24" s="179">
        <v>0.9</v>
      </c>
      <c r="I24" s="179" t="s">
        <v>219</v>
      </c>
      <c r="J24" s="179">
        <v>1.9</v>
      </c>
      <c r="K24" s="190">
        <v>0</v>
      </c>
      <c r="L24" s="181"/>
      <c r="M24" s="190">
        <v>0</v>
      </c>
      <c r="N24" s="181"/>
      <c r="O24" s="190">
        <v>0</v>
      </c>
      <c r="P24" s="182"/>
      <c r="Q24" s="185" t="s">
        <v>526</v>
      </c>
    </row>
    <row r="25" spans="1:17" s="4" customFormat="1" ht="108" x14ac:dyDescent="0.25">
      <c r="A25" s="176">
        <v>7</v>
      </c>
      <c r="B25" s="176" t="s">
        <v>220</v>
      </c>
      <c r="C25" s="176" t="s">
        <v>221</v>
      </c>
      <c r="D25" s="177" t="s">
        <v>222</v>
      </c>
      <c r="E25" s="177" t="s">
        <v>223</v>
      </c>
      <c r="F25" s="179" t="s">
        <v>143</v>
      </c>
      <c r="G25" s="179" t="s">
        <v>136</v>
      </c>
      <c r="H25" s="191">
        <v>0.61199999999999999</v>
      </c>
      <c r="I25" s="179">
        <v>2013</v>
      </c>
      <c r="J25" s="191">
        <v>0.9</v>
      </c>
      <c r="K25" s="192">
        <v>0.74</v>
      </c>
      <c r="L25" s="181"/>
      <c r="M25" s="192">
        <v>0.71</v>
      </c>
      <c r="N25" s="181"/>
      <c r="O25" s="192">
        <v>0.66</v>
      </c>
      <c r="P25" s="182"/>
      <c r="Q25" s="185" t="s">
        <v>527</v>
      </c>
    </row>
    <row r="26" spans="1:17" s="4" customFormat="1" ht="96" x14ac:dyDescent="0.25">
      <c r="A26" s="176">
        <v>7</v>
      </c>
      <c r="B26" s="176" t="s">
        <v>224</v>
      </c>
      <c r="C26" s="176" t="s">
        <v>225</v>
      </c>
      <c r="D26" s="177" t="s">
        <v>226</v>
      </c>
      <c r="E26" s="177" t="s">
        <v>217</v>
      </c>
      <c r="F26" s="179" t="s">
        <v>213</v>
      </c>
      <c r="G26" s="179" t="s">
        <v>136</v>
      </c>
      <c r="H26" s="193">
        <v>0.8</v>
      </c>
      <c r="I26" s="179" t="s">
        <v>219</v>
      </c>
      <c r="J26" s="179">
        <v>1.4</v>
      </c>
      <c r="K26" s="190">
        <v>0</v>
      </c>
      <c r="L26" s="181"/>
      <c r="M26" s="190">
        <v>0</v>
      </c>
      <c r="N26" s="181"/>
      <c r="O26" s="190">
        <v>0</v>
      </c>
      <c r="P26" s="182"/>
      <c r="Q26" s="185" t="s">
        <v>528</v>
      </c>
    </row>
    <row r="27" spans="1:17" s="4" customFormat="1" ht="120" x14ac:dyDescent="0.25">
      <c r="A27" s="176">
        <v>8</v>
      </c>
      <c r="B27" s="176" t="s">
        <v>227</v>
      </c>
      <c r="C27" s="176" t="s">
        <v>228</v>
      </c>
      <c r="D27" s="177" t="s">
        <v>229</v>
      </c>
      <c r="E27" s="178" t="s">
        <v>230</v>
      </c>
      <c r="F27" s="179" t="s">
        <v>143</v>
      </c>
      <c r="G27" s="179" t="s">
        <v>136</v>
      </c>
      <c r="H27" s="191">
        <v>0.82</v>
      </c>
      <c r="I27" s="179">
        <v>2013</v>
      </c>
      <c r="J27" s="191">
        <v>0.92</v>
      </c>
      <c r="K27" s="194">
        <v>0.82</v>
      </c>
      <c r="L27" s="181"/>
      <c r="M27" s="190">
        <v>0</v>
      </c>
      <c r="N27" s="181"/>
      <c r="O27" s="190">
        <v>0</v>
      </c>
      <c r="P27" s="182"/>
      <c r="Q27" s="177" t="s">
        <v>533</v>
      </c>
    </row>
    <row r="28" spans="1:17" s="4" customFormat="1" ht="96" x14ac:dyDescent="0.25">
      <c r="A28" s="176">
        <v>9</v>
      </c>
      <c r="B28" s="176" t="s">
        <v>231</v>
      </c>
      <c r="C28" s="176" t="s">
        <v>232</v>
      </c>
      <c r="D28" s="177" t="s">
        <v>233</v>
      </c>
      <c r="E28" s="178" t="s">
        <v>234</v>
      </c>
      <c r="F28" s="179" t="s">
        <v>143</v>
      </c>
      <c r="G28" s="179" t="s">
        <v>136</v>
      </c>
      <c r="H28" s="193">
        <v>19.7</v>
      </c>
      <c r="I28" s="179">
        <v>2013</v>
      </c>
      <c r="J28" s="179" t="s">
        <v>235</v>
      </c>
      <c r="K28" s="184">
        <v>0.23400000000000001</v>
      </c>
      <c r="L28" s="181"/>
      <c r="M28" s="184">
        <v>0.216</v>
      </c>
      <c r="N28" s="181"/>
      <c r="O28" s="184">
        <v>0.21299999999999999</v>
      </c>
      <c r="P28" s="182"/>
      <c r="Q28" s="185" t="s">
        <v>529</v>
      </c>
    </row>
    <row r="29" spans="1:17" s="4" customFormat="1" ht="156" x14ac:dyDescent="0.25">
      <c r="A29" s="176">
        <v>9</v>
      </c>
      <c r="B29" s="176" t="s">
        <v>231</v>
      </c>
      <c r="C29" s="176" t="s">
        <v>232</v>
      </c>
      <c r="D29" s="177" t="s">
        <v>236</v>
      </c>
      <c r="E29" s="178" t="s">
        <v>237</v>
      </c>
      <c r="F29" s="179" t="s">
        <v>143</v>
      </c>
      <c r="G29" s="179" t="s">
        <v>136</v>
      </c>
      <c r="H29" s="193">
        <v>51.2</v>
      </c>
      <c r="I29" s="179">
        <v>2012</v>
      </c>
      <c r="J29" s="179" t="s">
        <v>238</v>
      </c>
      <c r="K29" s="184">
        <v>0.69799999999999995</v>
      </c>
      <c r="L29" s="181"/>
      <c r="M29" s="184">
        <v>0.64</v>
      </c>
      <c r="N29" s="181"/>
      <c r="O29" s="195">
        <v>0.55800000000000005</v>
      </c>
      <c r="P29" s="182"/>
      <c r="Q29" s="185" t="s">
        <v>530</v>
      </c>
    </row>
    <row r="30" spans="1:17" s="4" customFormat="1" ht="48" x14ac:dyDescent="0.25">
      <c r="A30" s="176">
        <v>10</v>
      </c>
      <c r="B30" s="176" t="s">
        <v>239</v>
      </c>
      <c r="C30" s="176">
        <v>1</v>
      </c>
      <c r="D30" s="177" t="s">
        <v>240</v>
      </c>
      <c r="E30" s="177" t="s">
        <v>241</v>
      </c>
      <c r="F30" s="179" t="s">
        <v>143</v>
      </c>
      <c r="G30" s="179" t="s">
        <v>136</v>
      </c>
      <c r="H30" s="191">
        <v>1</v>
      </c>
      <c r="I30" s="179">
        <v>2013</v>
      </c>
      <c r="J30" s="191">
        <v>1</v>
      </c>
      <c r="K30" s="187"/>
      <c r="L30" s="181"/>
      <c r="M30" s="196">
        <v>0</v>
      </c>
      <c r="N30" s="181"/>
      <c r="O30" s="196">
        <v>0</v>
      </c>
      <c r="P30" s="182"/>
      <c r="Q30" s="197" t="s">
        <v>531</v>
      </c>
    </row>
    <row r="31" spans="1:17" s="4" customFormat="1" ht="24" x14ac:dyDescent="0.25">
      <c r="A31" s="176">
        <v>10</v>
      </c>
      <c r="B31" s="176" t="s">
        <v>239</v>
      </c>
      <c r="C31" s="176">
        <v>2</v>
      </c>
      <c r="D31" s="177" t="s">
        <v>242</v>
      </c>
      <c r="E31" s="177" t="s">
        <v>243</v>
      </c>
      <c r="F31" s="179" t="s">
        <v>143</v>
      </c>
      <c r="G31" s="179" t="s">
        <v>136</v>
      </c>
      <c r="H31" s="191">
        <v>1</v>
      </c>
      <c r="I31" s="179">
        <v>2013</v>
      </c>
      <c r="J31" s="191">
        <v>1</v>
      </c>
      <c r="K31" s="187"/>
      <c r="L31" s="181"/>
      <c r="M31" s="196">
        <v>0</v>
      </c>
      <c r="N31" s="181"/>
      <c r="O31" s="196">
        <v>0</v>
      </c>
      <c r="P31" s="182"/>
      <c r="Q31" s="198"/>
    </row>
  </sheetData>
  <autoFilter ref="A5:T5"/>
  <mergeCells count="14">
    <mergeCell ref="O4:P4"/>
    <mergeCell ref="Q4:Q5"/>
    <mergeCell ref="G4:G5"/>
    <mergeCell ref="H4:H5"/>
    <mergeCell ref="I4:I5"/>
    <mergeCell ref="J4:J5"/>
    <mergeCell ref="K4:L4"/>
    <mergeCell ref="M4:N4"/>
    <mergeCell ref="F4:F5"/>
    <mergeCell ref="A4:A5"/>
    <mergeCell ref="B4:B5"/>
    <mergeCell ref="C4:C5"/>
    <mergeCell ref="D4:D5"/>
    <mergeCell ref="E4:E5"/>
  </mergeCells>
  <printOptions horizontalCentered="1"/>
  <pageMargins left="0.23622047244094491" right="0.23622047244094491" top="0.35433070866141736" bottom="0.35433070866141736" header="0.31496062992125984" footer="0.31496062992125984"/>
  <pageSetup paperSize="8" scale="8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V722"/>
  <sheetViews>
    <sheetView workbookViewId="0">
      <selection activeCell="N23" sqref="N23"/>
    </sheetView>
  </sheetViews>
  <sheetFormatPr defaultRowHeight="15" x14ac:dyDescent="0.25"/>
  <cols>
    <col min="3" max="3" width="17.140625" customWidth="1"/>
    <col min="6" max="6" width="12.7109375" customWidth="1"/>
    <col min="7" max="7" width="11.7109375" customWidth="1"/>
    <col min="8" max="8" width="12" customWidth="1"/>
    <col min="9" max="16" width="11" customWidth="1"/>
    <col min="17" max="17" width="11.28515625" style="172" customWidth="1"/>
    <col min="18" max="18" width="11.28515625" customWidth="1"/>
    <col min="19" max="19" width="21.140625" bestFit="1" customWidth="1"/>
    <col min="20" max="20" width="15" customWidth="1"/>
    <col min="21" max="21" width="17.140625" customWidth="1"/>
    <col min="22" max="22" width="15.42578125" bestFit="1" customWidth="1"/>
  </cols>
  <sheetData>
    <row r="1" spans="1:22" s="168" customFormat="1" ht="130.5" customHeight="1" x14ac:dyDescent="0.25">
      <c r="A1" s="166" t="s">
        <v>687</v>
      </c>
      <c r="B1" s="166" t="s">
        <v>688</v>
      </c>
      <c r="C1" s="166" t="s">
        <v>689</v>
      </c>
      <c r="D1" s="166" t="s">
        <v>690</v>
      </c>
      <c r="E1" s="166" t="s">
        <v>691</v>
      </c>
      <c r="F1" s="166" t="s">
        <v>692</v>
      </c>
      <c r="G1" s="166" t="s">
        <v>693</v>
      </c>
      <c r="H1" s="166" t="s">
        <v>694</v>
      </c>
      <c r="I1" s="166" t="s">
        <v>695</v>
      </c>
      <c r="J1" s="166" t="s">
        <v>695</v>
      </c>
      <c r="K1" s="166" t="s">
        <v>695</v>
      </c>
      <c r="L1" s="166" t="s">
        <v>695</v>
      </c>
      <c r="M1" s="166" t="s">
        <v>695</v>
      </c>
      <c r="N1" s="166" t="s">
        <v>695</v>
      </c>
      <c r="O1" s="166" t="s">
        <v>695</v>
      </c>
      <c r="P1" s="166" t="s">
        <v>695</v>
      </c>
      <c r="Q1" s="167" t="s">
        <v>696</v>
      </c>
      <c r="R1" s="166" t="s">
        <v>697</v>
      </c>
      <c r="S1" s="166" t="s">
        <v>698</v>
      </c>
      <c r="T1" s="166" t="s">
        <v>699</v>
      </c>
      <c r="U1" s="166" t="s">
        <v>700</v>
      </c>
      <c r="V1" s="166" t="s">
        <v>701</v>
      </c>
    </row>
    <row r="2" spans="1:22" s="171" customFormat="1" x14ac:dyDescent="0.25">
      <c r="A2" s="169">
        <v>1</v>
      </c>
      <c r="B2" s="169" t="s">
        <v>702</v>
      </c>
      <c r="C2" s="169" t="s">
        <v>703</v>
      </c>
      <c r="D2" s="170" t="s">
        <v>704</v>
      </c>
      <c r="E2" s="169" t="s">
        <v>394</v>
      </c>
      <c r="F2" s="169" t="s">
        <v>390</v>
      </c>
      <c r="G2" s="169" t="s">
        <v>405</v>
      </c>
      <c r="H2" s="169" t="s">
        <v>390</v>
      </c>
      <c r="Q2" s="169" t="s">
        <v>398</v>
      </c>
      <c r="R2" s="171" t="s">
        <v>705</v>
      </c>
      <c r="S2" s="171">
        <v>785248</v>
      </c>
      <c r="T2" s="171">
        <v>274836.8</v>
      </c>
      <c r="U2" s="171">
        <v>0</v>
      </c>
      <c r="V2" s="171">
        <v>1</v>
      </c>
    </row>
    <row r="3" spans="1:22" s="171" customFormat="1" x14ac:dyDescent="0.25">
      <c r="A3" s="169">
        <v>1</v>
      </c>
      <c r="B3" s="169" t="s">
        <v>702</v>
      </c>
      <c r="C3" s="169" t="s">
        <v>703</v>
      </c>
      <c r="D3" s="170" t="s">
        <v>704</v>
      </c>
      <c r="E3" s="169" t="s">
        <v>394</v>
      </c>
      <c r="F3" s="169" t="s">
        <v>390</v>
      </c>
      <c r="G3" s="169" t="s">
        <v>405</v>
      </c>
      <c r="H3" s="169" t="s">
        <v>390</v>
      </c>
      <c r="Q3" s="169" t="s">
        <v>398</v>
      </c>
      <c r="R3" s="171" t="s">
        <v>706</v>
      </c>
      <c r="S3" s="171">
        <v>354885</v>
      </c>
      <c r="T3" s="171">
        <v>124209.75</v>
      </c>
      <c r="U3" s="171">
        <v>0</v>
      </c>
      <c r="V3" s="171">
        <v>1</v>
      </c>
    </row>
    <row r="4" spans="1:22" s="171" customFormat="1" x14ac:dyDescent="0.25">
      <c r="A4" s="169">
        <v>1</v>
      </c>
      <c r="B4" s="169" t="s">
        <v>702</v>
      </c>
      <c r="C4" s="169" t="s">
        <v>703</v>
      </c>
      <c r="D4" s="170" t="s">
        <v>704</v>
      </c>
      <c r="E4" s="169" t="s">
        <v>394</v>
      </c>
      <c r="F4" s="169" t="s">
        <v>390</v>
      </c>
      <c r="G4" s="169" t="s">
        <v>405</v>
      </c>
      <c r="H4" s="169" t="s">
        <v>390</v>
      </c>
      <c r="Q4" s="169" t="s">
        <v>398</v>
      </c>
      <c r="R4" s="171" t="s">
        <v>707</v>
      </c>
      <c r="S4" s="171">
        <v>1704739</v>
      </c>
      <c r="T4" s="171">
        <v>596658.65</v>
      </c>
      <c r="U4" s="171">
        <v>0</v>
      </c>
      <c r="V4" s="171">
        <v>1</v>
      </c>
    </row>
    <row r="5" spans="1:22" s="171" customFormat="1" x14ac:dyDescent="0.25">
      <c r="A5" s="169">
        <v>1</v>
      </c>
      <c r="B5" s="169" t="s">
        <v>702</v>
      </c>
      <c r="C5" s="169" t="s">
        <v>703</v>
      </c>
      <c r="D5" s="170" t="s">
        <v>704</v>
      </c>
      <c r="E5" s="169" t="s">
        <v>394</v>
      </c>
      <c r="F5" s="169" t="s">
        <v>390</v>
      </c>
      <c r="G5" s="169" t="s">
        <v>405</v>
      </c>
      <c r="H5" s="169" t="s">
        <v>390</v>
      </c>
      <c r="Q5" s="169" t="s">
        <v>398</v>
      </c>
      <c r="R5" s="171" t="s">
        <v>708</v>
      </c>
      <c r="S5" s="171">
        <v>2135281</v>
      </c>
      <c r="T5" s="171">
        <v>747348.35</v>
      </c>
      <c r="U5" s="171">
        <v>0</v>
      </c>
      <c r="V5" s="171">
        <v>1</v>
      </c>
    </row>
    <row r="6" spans="1:22" s="171" customFormat="1" x14ac:dyDescent="0.25">
      <c r="A6" s="169">
        <v>1</v>
      </c>
      <c r="B6" s="169" t="s">
        <v>702</v>
      </c>
      <c r="C6" s="169" t="s">
        <v>703</v>
      </c>
      <c r="D6" s="170" t="s">
        <v>704</v>
      </c>
      <c r="E6" s="169" t="s">
        <v>394</v>
      </c>
      <c r="F6" s="169" t="s">
        <v>390</v>
      </c>
      <c r="G6" s="169" t="s">
        <v>405</v>
      </c>
      <c r="H6" s="169" t="s">
        <v>390</v>
      </c>
      <c r="Q6" s="169" t="s">
        <v>398</v>
      </c>
      <c r="R6" s="171" t="s">
        <v>709</v>
      </c>
      <c r="S6" s="171">
        <v>1252312.82</v>
      </c>
      <c r="T6" s="171">
        <v>433391.99</v>
      </c>
      <c r="U6" s="171">
        <v>0</v>
      </c>
      <c r="V6" s="171">
        <v>1</v>
      </c>
    </row>
    <row r="7" spans="1:22" s="171" customFormat="1" x14ac:dyDescent="0.25">
      <c r="A7" s="169">
        <v>1</v>
      </c>
      <c r="B7" s="169" t="s">
        <v>702</v>
      </c>
      <c r="C7" s="169" t="s">
        <v>703</v>
      </c>
      <c r="D7" s="170" t="s">
        <v>704</v>
      </c>
      <c r="E7" s="169" t="s">
        <v>394</v>
      </c>
      <c r="F7" s="169" t="s">
        <v>390</v>
      </c>
      <c r="G7" s="169" t="s">
        <v>405</v>
      </c>
      <c r="H7" s="169" t="s">
        <v>390</v>
      </c>
      <c r="Q7" s="169" t="s">
        <v>403</v>
      </c>
      <c r="R7" s="171" t="s">
        <v>708</v>
      </c>
      <c r="S7" s="171">
        <v>490568.44</v>
      </c>
      <c r="T7" s="171">
        <v>171698.95</v>
      </c>
      <c r="U7" s="171">
        <v>0</v>
      </c>
      <c r="V7" s="171">
        <v>1</v>
      </c>
    </row>
    <row r="8" spans="1:22" s="171" customFormat="1" x14ac:dyDescent="0.25">
      <c r="A8" s="169">
        <v>1</v>
      </c>
      <c r="B8" s="169" t="s">
        <v>702</v>
      </c>
      <c r="C8" s="169" t="s">
        <v>703</v>
      </c>
      <c r="D8" s="170" t="s">
        <v>704</v>
      </c>
      <c r="E8" s="169" t="s">
        <v>394</v>
      </c>
      <c r="F8" s="169" t="s">
        <v>394</v>
      </c>
      <c r="G8" s="169" t="s">
        <v>405</v>
      </c>
      <c r="H8" s="169" t="s">
        <v>390</v>
      </c>
      <c r="Q8" s="169" t="s">
        <v>396</v>
      </c>
      <c r="R8" s="171" t="s">
        <v>708</v>
      </c>
      <c r="S8" s="171">
        <v>5271051.83</v>
      </c>
      <c r="T8" s="171">
        <v>2909650.92</v>
      </c>
      <c r="U8" s="171">
        <v>0</v>
      </c>
      <c r="V8" s="171">
        <v>2</v>
      </c>
    </row>
    <row r="9" spans="1:22" s="171" customFormat="1" x14ac:dyDescent="0.25">
      <c r="A9" s="169">
        <v>1</v>
      </c>
      <c r="B9" s="169" t="s">
        <v>702</v>
      </c>
      <c r="C9" s="169" t="s">
        <v>703</v>
      </c>
      <c r="D9" s="170" t="s">
        <v>704</v>
      </c>
      <c r="E9" s="169" t="s">
        <v>394</v>
      </c>
      <c r="F9" s="169" t="s">
        <v>394</v>
      </c>
      <c r="G9" s="169" t="s">
        <v>405</v>
      </c>
      <c r="H9" s="169" t="s">
        <v>390</v>
      </c>
      <c r="Q9" s="169" t="s">
        <v>398</v>
      </c>
      <c r="R9" s="171" t="s">
        <v>706</v>
      </c>
      <c r="S9" s="171">
        <v>2482371.5299999998</v>
      </c>
      <c r="T9" s="171">
        <v>868830.04</v>
      </c>
      <c r="U9" s="171">
        <v>0</v>
      </c>
      <c r="V9" s="171">
        <v>1</v>
      </c>
    </row>
    <row r="10" spans="1:22" s="171" customFormat="1" x14ac:dyDescent="0.25">
      <c r="A10" s="169">
        <v>1</v>
      </c>
      <c r="B10" s="169" t="s">
        <v>702</v>
      </c>
      <c r="C10" s="169" t="s">
        <v>703</v>
      </c>
      <c r="D10" s="170" t="s">
        <v>704</v>
      </c>
      <c r="E10" s="169" t="s">
        <v>394</v>
      </c>
      <c r="F10" s="169" t="s">
        <v>394</v>
      </c>
      <c r="G10" s="169" t="s">
        <v>405</v>
      </c>
      <c r="H10" s="169" t="s">
        <v>390</v>
      </c>
      <c r="Q10" s="169" t="s">
        <v>398</v>
      </c>
      <c r="R10" s="171" t="s">
        <v>707</v>
      </c>
      <c r="S10" s="171">
        <v>833229.62</v>
      </c>
      <c r="T10" s="171">
        <v>291630.37</v>
      </c>
      <c r="U10" s="171">
        <v>0</v>
      </c>
      <c r="V10" s="171">
        <v>1</v>
      </c>
    </row>
    <row r="11" spans="1:22" s="171" customFormat="1" x14ac:dyDescent="0.25">
      <c r="A11" s="169">
        <v>1</v>
      </c>
      <c r="B11" s="169" t="s">
        <v>702</v>
      </c>
      <c r="C11" s="169" t="s">
        <v>703</v>
      </c>
      <c r="D11" s="170" t="s">
        <v>704</v>
      </c>
      <c r="E11" s="169" t="s">
        <v>394</v>
      </c>
      <c r="F11" s="169" t="s">
        <v>394</v>
      </c>
      <c r="G11" s="169" t="s">
        <v>405</v>
      </c>
      <c r="H11" s="169" t="s">
        <v>390</v>
      </c>
      <c r="Q11" s="169" t="s">
        <v>405</v>
      </c>
      <c r="R11" s="171" t="s">
        <v>710</v>
      </c>
      <c r="S11" s="171">
        <v>3192310</v>
      </c>
      <c r="T11" s="171">
        <v>1117308.5</v>
      </c>
      <c r="U11" s="171">
        <v>779500</v>
      </c>
      <c r="V11" s="171">
        <v>2</v>
      </c>
    </row>
    <row r="12" spans="1:22" s="171" customFormat="1" x14ac:dyDescent="0.25">
      <c r="A12" s="169">
        <v>1</v>
      </c>
      <c r="B12" s="169" t="s">
        <v>702</v>
      </c>
      <c r="C12" s="169" t="s">
        <v>703</v>
      </c>
      <c r="D12" s="170" t="s">
        <v>711</v>
      </c>
      <c r="E12" s="169" t="s">
        <v>390</v>
      </c>
      <c r="F12" s="169" t="s">
        <v>390</v>
      </c>
      <c r="G12" s="169" t="s">
        <v>405</v>
      </c>
      <c r="H12" s="169" t="s">
        <v>390</v>
      </c>
      <c r="Q12" s="169">
        <v>11</v>
      </c>
      <c r="R12" s="171" t="s">
        <v>707</v>
      </c>
      <c r="S12" s="171">
        <v>18500</v>
      </c>
      <c r="T12" s="171">
        <v>13875</v>
      </c>
      <c r="U12" s="171">
        <v>17575</v>
      </c>
      <c r="V12" s="171">
        <v>1</v>
      </c>
    </row>
    <row r="13" spans="1:22" s="171" customFormat="1" x14ac:dyDescent="0.25">
      <c r="A13" s="169">
        <v>1</v>
      </c>
      <c r="B13" s="169" t="s">
        <v>702</v>
      </c>
      <c r="C13" s="169" t="s">
        <v>703</v>
      </c>
      <c r="D13" s="170" t="s">
        <v>711</v>
      </c>
      <c r="E13" s="169" t="s">
        <v>390</v>
      </c>
      <c r="F13" s="169" t="s">
        <v>390</v>
      </c>
      <c r="G13" s="169" t="s">
        <v>405</v>
      </c>
      <c r="H13" s="169" t="s">
        <v>390</v>
      </c>
      <c r="Q13" s="169">
        <v>11</v>
      </c>
      <c r="R13" s="171" t="s">
        <v>708</v>
      </c>
      <c r="S13" s="171">
        <v>20000</v>
      </c>
      <c r="T13" s="171">
        <v>15000</v>
      </c>
      <c r="U13" s="171">
        <v>0</v>
      </c>
      <c r="V13" s="171">
        <v>1</v>
      </c>
    </row>
    <row r="14" spans="1:22" s="171" customFormat="1" x14ac:dyDescent="0.25">
      <c r="A14" s="169">
        <v>1</v>
      </c>
      <c r="B14" s="169" t="s">
        <v>702</v>
      </c>
      <c r="C14" s="169" t="s">
        <v>703</v>
      </c>
      <c r="D14" s="170" t="s">
        <v>711</v>
      </c>
      <c r="E14" s="169" t="s">
        <v>390</v>
      </c>
      <c r="F14" s="169" t="s">
        <v>390</v>
      </c>
      <c r="G14" s="169" t="s">
        <v>405</v>
      </c>
      <c r="H14" s="169" t="s">
        <v>390</v>
      </c>
      <c r="Q14" s="169">
        <v>13</v>
      </c>
      <c r="R14" s="171" t="s">
        <v>705</v>
      </c>
      <c r="S14" s="171">
        <v>4998440.1899999995</v>
      </c>
      <c r="T14" s="171">
        <v>3928154.22</v>
      </c>
      <c r="U14" s="171">
        <v>0</v>
      </c>
      <c r="V14" s="171">
        <v>8</v>
      </c>
    </row>
    <row r="15" spans="1:22" s="171" customFormat="1" x14ac:dyDescent="0.25">
      <c r="A15" s="169">
        <v>1</v>
      </c>
      <c r="B15" s="169" t="s">
        <v>702</v>
      </c>
      <c r="C15" s="169" t="s">
        <v>703</v>
      </c>
      <c r="D15" s="170" t="s">
        <v>711</v>
      </c>
      <c r="E15" s="169" t="s">
        <v>390</v>
      </c>
      <c r="F15" s="169" t="s">
        <v>390</v>
      </c>
      <c r="G15" s="169" t="s">
        <v>405</v>
      </c>
      <c r="H15" s="169" t="s">
        <v>390</v>
      </c>
      <c r="Q15" s="169">
        <v>13</v>
      </c>
      <c r="R15" s="171" t="s">
        <v>712</v>
      </c>
      <c r="S15" s="171">
        <v>832747</v>
      </c>
      <c r="T15" s="171">
        <v>641665.11</v>
      </c>
      <c r="U15" s="171">
        <v>153999.63</v>
      </c>
      <c r="V15" s="171">
        <v>1</v>
      </c>
    </row>
    <row r="16" spans="1:22" s="171" customFormat="1" x14ac:dyDescent="0.25">
      <c r="A16" s="169">
        <v>1</v>
      </c>
      <c r="B16" s="169" t="s">
        <v>702</v>
      </c>
      <c r="C16" s="169" t="s">
        <v>703</v>
      </c>
      <c r="D16" s="170" t="s">
        <v>711</v>
      </c>
      <c r="E16" s="169" t="s">
        <v>390</v>
      </c>
      <c r="F16" s="169" t="s">
        <v>390</v>
      </c>
      <c r="G16" s="169" t="s">
        <v>405</v>
      </c>
      <c r="H16" s="169" t="s">
        <v>390</v>
      </c>
      <c r="Q16" s="169">
        <v>13</v>
      </c>
      <c r="R16" s="171" t="s">
        <v>706</v>
      </c>
      <c r="S16" s="171">
        <v>176728.87</v>
      </c>
      <c r="T16" s="171">
        <v>131916.98000000001</v>
      </c>
      <c r="U16" s="171">
        <v>0</v>
      </c>
      <c r="V16" s="171">
        <v>1</v>
      </c>
    </row>
    <row r="17" spans="1:22" s="171" customFormat="1" x14ac:dyDescent="0.25">
      <c r="A17" s="169">
        <v>1</v>
      </c>
      <c r="B17" s="169" t="s">
        <v>702</v>
      </c>
      <c r="C17" s="169" t="s">
        <v>703</v>
      </c>
      <c r="D17" s="170" t="s">
        <v>711</v>
      </c>
      <c r="E17" s="169" t="s">
        <v>390</v>
      </c>
      <c r="F17" s="169" t="s">
        <v>390</v>
      </c>
      <c r="G17" s="169" t="s">
        <v>405</v>
      </c>
      <c r="H17" s="169" t="s">
        <v>390</v>
      </c>
      <c r="Q17" s="169">
        <v>13</v>
      </c>
      <c r="R17" s="171" t="s">
        <v>708</v>
      </c>
      <c r="S17" s="171">
        <v>3133904.01</v>
      </c>
      <c r="T17" s="171">
        <v>2255269.73</v>
      </c>
      <c r="U17" s="171">
        <v>60183.28</v>
      </c>
      <c r="V17" s="171">
        <v>7</v>
      </c>
    </row>
    <row r="18" spans="1:22" s="171" customFormat="1" x14ac:dyDescent="0.25">
      <c r="A18" s="169">
        <v>1</v>
      </c>
      <c r="B18" s="169" t="s">
        <v>702</v>
      </c>
      <c r="C18" s="169" t="s">
        <v>703</v>
      </c>
      <c r="D18" s="170" t="s">
        <v>711</v>
      </c>
      <c r="E18" s="169" t="s">
        <v>390</v>
      </c>
      <c r="F18" s="169" t="s">
        <v>390</v>
      </c>
      <c r="G18" s="169" t="s">
        <v>405</v>
      </c>
      <c r="H18" s="169" t="s">
        <v>390</v>
      </c>
      <c r="Q18" s="169">
        <v>14</v>
      </c>
      <c r="R18" s="171" t="s">
        <v>705</v>
      </c>
      <c r="S18" s="171">
        <v>968888.4</v>
      </c>
      <c r="T18" s="171">
        <v>795314.66</v>
      </c>
      <c r="U18" s="171">
        <v>0</v>
      </c>
      <c r="V18" s="171">
        <v>1</v>
      </c>
    </row>
    <row r="19" spans="1:22" s="171" customFormat="1" x14ac:dyDescent="0.25">
      <c r="A19" s="169">
        <v>1</v>
      </c>
      <c r="B19" s="169" t="s">
        <v>702</v>
      </c>
      <c r="C19" s="169" t="s">
        <v>703</v>
      </c>
      <c r="D19" s="170" t="s">
        <v>711</v>
      </c>
      <c r="E19" s="169" t="s">
        <v>390</v>
      </c>
      <c r="F19" s="169" t="s">
        <v>390</v>
      </c>
      <c r="G19" s="169" t="s">
        <v>405</v>
      </c>
      <c r="H19" s="169" t="s">
        <v>390</v>
      </c>
      <c r="Q19" s="169">
        <v>14</v>
      </c>
      <c r="R19" s="171" t="s">
        <v>706</v>
      </c>
      <c r="S19" s="171">
        <v>491107.38</v>
      </c>
      <c r="T19" s="171">
        <v>336375.6</v>
      </c>
      <c r="U19" s="171">
        <v>0</v>
      </c>
      <c r="V19" s="171">
        <v>1</v>
      </c>
    </row>
    <row r="20" spans="1:22" s="171" customFormat="1" x14ac:dyDescent="0.25">
      <c r="A20" s="169">
        <v>1</v>
      </c>
      <c r="B20" s="169" t="s">
        <v>702</v>
      </c>
      <c r="C20" s="169" t="s">
        <v>703</v>
      </c>
      <c r="D20" s="170" t="s">
        <v>711</v>
      </c>
      <c r="E20" s="169" t="s">
        <v>390</v>
      </c>
      <c r="F20" s="169" t="s">
        <v>390</v>
      </c>
      <c r="G20" s="169" t="s">
        <v>405</v>
      </c>
      <c r="H20" s="169" t="s">
        <v>390</v>
      </c>
      <c r="Q20" s="169">
        <v>14</v>
      </c>
      <c r="R20" s="171" t="s">
        <v>707</v>
      </c>
      <c r="S20" s="171">
        <v>39500</v>
      </c>
      <c r="T20" s="171">
        <v>29625</v>
      </c>
      <c r="U20" s="171">
        <v>18525</v>
      </c>
      <c r="V20" s="171">
        <v>2</v>
      </c>
    </row>
    <row r="21" spans="1:22" s="171" customFormat="1" x14ac:dyDescent="0.25">
      <c r="A21" s="169">
        <v>1</v>
      </c>
      <c r="B21" s="169" t="s">
        <v>702</v>
      </c>
      <c r="C21" s="169" t="s">
        <v>703</v>
      </c>
      <c r="D21" s="170" t="s">
        <v>711</v>
      </c>
      <c r="E21" s="169" t="s">
        <v>390</v>
      </c>
      <c r="F21" s="169" t="s">
        <v>390</v>
      </c>
      <c r="G21" s="169" t="s">
        <v>405</v>
      </c>
      <c r="H21" s="169" t="s">
        <v>390</v>
      </c>
      <c r="Q21" s="169">
        <v>14</v>
      </c>
      <c r="R21" s="171" t="s">
        <v>708</v>
      </c>
      <c r="S21" s="171">
        <v>20000</v>
      </c>
      <c r="T21" s="171">
        <v>15000</v>
      </c>
      <c r="U21" s="171">
        <v>0</v>
      </c>
      <c r="V21" s="171">
        <v>1</v>
      </c>
    </row>
    <row r="22" spans="1:22" s="171" customFormat="1" x14ac:dyDescent="0.25">
      <c r="A22" s="169">
        <v>1</v>
      </c>
      <c r="B22" s="169" t="s">
        <v>702</v>
      </c>
      <c r="C22" s="169" t="s">
        <v>703</v>
      </c>
      <c r="D22" s="169" t="s">
        <v>711</v>
      </c>
      <c r="E22" s="169" t="s">
        <v>390</v>
      </c>
      <c r="F22" s="169" t="s">
        <v>390</v>
      </c>
      <c r="G22" s="169" t="s">
        <v>405</v>
      </c>
      <c r="H22" s="169" t="s">
        <v>390</v>
      </c>
      <c r="Q22" s="170">
        <v>17</v>
      </c>
      <c r="R22" s="171" t="s">
        <v>705</v>
      </c>
      <c r="S22" s="171">
        <v>1235830.78</v>
      </c>
      <c r="T22" s="171">
        <v>814866.13</v>
      </c>
      <c r="U22" s="171">
        <v>65789.789999999994</v>
      </c>
      <c r="V22" s="171">
        <v>2</v>
      </c>
    </row>
    <row r="23" spans="1:22" s="171" customFormat="1" x14ac:dyDescent="0.25">
      <c r="A23" s="169">
        <v>1</v>
      </c>
      <c r="B23" s="169" t="s">
        <v>702</v>
      </c>
      <c r="C23" s="169" t="s">
        <v>703</v>
      </c>
      <c r="D23" s="169" t="s">
        <v>711</v>
      </c>
      <c r="E23" s="169" t="s">
        <v>390</v>
      </c>
      <c r="F23" s="169" t="s">
        <v>390</v>
      </c>
      <c r="G23" s="169" t="s">
        <v>405</v>
      </c>
      <c r="H23" s="169" t="s">
        <v>390</v>
      </c>
      <c r="Q23" s="170">
        <v>17</v>
      </c>
      <c r="R23" s="171" t="s">
        <v>712</v>
      </c>
      <c r="S23" s="171">
        <v>657095.42000000004</v>
      </c>
      <c r="T23" s="171">
        <v>435593.43</v>
      </c>
      <c r="U23" s="171">
        <v>0</v>
      </c>
      <c r="V23" s="171">
        <v>2</v>
      </c>
    </row>
    <row r="24" spans="1:22" s="171" customFormat="1" x14ac:dyDescent="0.25">
      <c r="A24" s="169">
        <v>1</v>
      </c>
      <c r="B24" s="169" t="s">
        <v>702</v>
      </c>
      <c r="C24" s="169" t="s">
        <v>703</v>
      </c>
      <c r="D24" s="169" t="s">
        <v>711</v>
      </c>
      <c r="E24" s="169" t="s">
        <v>390</v>
      </c>
      <c r="F24" s="169" t="s">
        <v>390</v>
      </c>
      <c r="G24" s="169" t="s">
        <v>405</v>
      </c>
      <c r="H24" s="169" t="s">
        <v>390</v>
      </c>
      <c r="Q24" s="170">
        <v>17</v>
      </c>
      <c r="R24" s="171" t="s">
        <v>706</v>
      </c>
      <c r="S24" s="171">
        <v>713512.21</v>
      </c>
      <c r="T24" s="171">
        <v>591188.31999999995</v>
      </c>
      <c r="U24" s="171">
        <v>127788.75</v>
      </c>
      <c r="V24" s="171">
        <v>2</v>
      </c>
    </row>
    <row r="25" spans="1:22" s="171" customFormat="1" x14ac:dyDescent="0.25">
      <c r="A25" s="169">
        <v>1</v>
      </c>
      <c r="B25" s="169" t="s">
        <v>702</v>
      </c>
      <c r="C25" s="169" t="s">
        <v>703</v>
      </c>
      <c r="D25" s="169" t="s">
        <v>711</v>
      </c>
      <c r="E25" s="169" t="s">
        <v>390</v>
      </c>
      <c r="F25" s="169" t="s">
        <v>390</v>
      </c>
      <c r="G25" s="169" t="s">
        <v>405</v>
      </c>
      <c r="H25" s="169" t="s">
        <v>390</v>
      </c>
      <c r="Q25" s="170">
        <v>17</v>
      </c>
      <c r="R25" s="171" t="s">
        <v>708</v>
      </c>
      <c r="S25" s="171">
        <v>5227394.2000000011</v>
      </c>
      <c r="T25" s="171">
        <v>3726046.12</v>
      </c>
      <c r="U25" s="171">
        <v>203754.02999999997</v>
      </c>
      <c r="V25" s="171">
        <v>17</v>
      </c>
    </row>
    <row r="26" spans="1:22" s="171" customFormat="1" x14ac:dyDescent="0.25">
      <c r="A26" s="169">
        <v>1</v>
      </c>
      <c r="B26" s="169" t="s">
        <v>702</v>
      </c>
      <c r="C26" s="169" t="s">
        <v>703</v>
      </c>
      <c r="D26" s="169" t="s">
        <v>711</v>
      </c>
      <c r="E26" s="169" t="s">
        <v>390</v>
      </c>
      <c r="F26" s="169" t="s">
        <v>390</v>
      </c>
      <c r="G26" s="169" t="s">
        <v>405</v>
      </c>
      <c r="H26" s="169" t="s">
        <v>390</v>
      </c>
      <c r="Q26" s="170">
        <v>20</v>
      </c>
      <c r="R26" s="171" t="s">
        <v>708</v>
      </c>
      <c r="S26" s="171">
        <v>33625</v>
      </c>
      <c r="T26" s="171">
        <v>25218.75</v>
      </c>
      <c r="U26" s="171">
        <v>0</v>
      </c>
      <c r="V26" s="171">
        <v>2</v>
      </c>
    </row>
    <row r="27" spans="1:22" s="171" customFormat="1" x14ac:dyDescent="0.25">
      <c r="A27" s="169">
        <v>1</v>
      </c>
      <c r="B27" s="169" t="s">
        <v>702</v>
      </c>
      <c r="C27" s="169" t="s">
        <v>703</v>
      </c>
      <c r="D27" s="169" t="s">
        <v>711</v>
      </c>
      <c r="E27" s="169" t="s">
        <v>390</v>
      </c>
      <c r="F27" s="169" t="s">
        <v>390</v>
      </c>
      <c r="G27" s="169" t="s">
        <v>405</v>
      </c>
      <c r="H27" s="169" t="s">
        <v>390</v>
      </c>
      <c r="Q27" s="170">
        <v>21</v>
      </c>
      <c r="R27" s="171" t="s">
        <v>706</v>
      </c>
      <c r="S27" s="171">
        <v>20000</v>
      </c>
      <c r="T27" s="171">
        <v>15000</v>
      </c>
      <c r="U27" s="171">
        <v>8000</v>
      </c>
      <c r="V27" s="171">
        <v>1</v>
      </c>
    </row>
    <row r="28" spans="1:22" s="171" customFormat="1" x14ac:dyDescent="0.25">
      <c r="A28" s="169">
        <v>1</v>
      </c>
      <c r="B28" s="169" t="s">
        <v>702</v>
      </c>
      <c r="C28" s="169" t="s">
        <v>703</v>
      </c>
      <c r="D28" s="169" t="s">
        <v>711</v>
      </c>
      <c r="E28" s="169" t="s">
        <v>390</v>
      </c>
      <c r="F28" s="169" t="s">
        <v>390</v>
      </c>
      <c r="G28" s="169" t="s">
        <v>405</v>
      </c>
      <c r="H28" s="169" t="s">
        <v>390</v>
      </c>
      <c r="Q28" s="170">
        <v>22</v>
      </c>
      <c r="R28" s="171" t="s">
        <v>708</v>
      </c>
      <c r="S28" s="171">
        <v>19500</v>
      </c>
      <c r="T28" s="171">
        <v>14625</v>
      </c>
      <c r="U28" s="171">
        <v>7800</v>
      </c>
      <c r="V28" s="171">
        <v>1</v>
      </c>
    </row>
    <row r="29" spans="1:22" s="171" customFormat="1" x14ac:dyDescent="0.25">
      <c r="A29" s="169">
        <v>1</v>
      </c>
      <c r="B29" s="169" t="s">
        <v>702</v>
      </c>
      <c r="C29" s="169" t="s">
        <v>703</v>
      </c>
      <c r="D29" s="169" t="s">
        <v>711</v>
      </c>
      <c r="E29" s="169" t="s">
        <v>390</v>
      </c>
      <c r="F29" s="169" t="s">
        <v>390</v>
      </c>
      <c r="G29" s="169" t="s">
        <v>405</v>
      </c>
      <c r="H29" s="169" t="s">
        <v>390</v>
      </c>
      <c r="Q29" s="170">
        <v>22</v>
      </c>
      <c r="R29" s="171" t="s">
        <v>709</v>
      </c>
      <c r="S29" s="171">
        <v>19200</v>
      </c>
      <c r="T29" s="171">
        <v>14400</v>
      </c>
      <c r="U29" s="171">
        <v>18240</v>
      </c>
      <c r="V29" s="171">
        <v>1</v>
      </c>
    </row>
    <row r="30" spans="1:22" s="171" customFormat="1" x14ac:dyDescent="0.25">
      <c r="A30" s="169">
        <v>1</v>
      </c>
      <c r="B30" s="169" t="s">
        <v>702</v>
      </c>
      <c r="C30" s="169" t="s">
        <v>703</v>
      </c>
      <c r="D30" s="169" t="s">
        <v>711</v>
      </c>
      <c r="E30" s="169" t="s">
        <v>390</v>
      </c>
      <c r="F30" s="169" t="s">
        <v>390</v>
      </c>
      <c r="G30" s="169" t="s">
        <v>405</v>
      </c>
      <c r="H30" s="169" t="s">
        <v>390</v>
      </c>
      <c r="Q30" s="170" t="s">
        <v>407</v>
      </c>
      <c r="R30" s="171" t="s">
        <v>706</v>
      </c>
      <c r="S30" s="171">
        <v>20000</v>
      </c>
      <c r="T30" s="171">
        <v>15000</v>
      </c>
      <c r="U30" s="171">
        <v>0</v>
      </c>
      <c r="V30" s="171">
        <v>1</v>
      </c>
    </row>
    <row r="31" spans="1:22" s="171" customFormat="1" x14ac:dyDescent="0.25">
      <c r="A31" s="169">
        <v>1</v>
      </c>
      <c r="B31" s="169" t="s">
        <v>702</v>
      </c>
      <c r="C31" s="169" t="s">
        <v>703</v>
      </c>
      <c r="D31" s="169" t="s">
        <v>711</v>
      </c>
      <c r="E31" s="169" t="s">
        <v>390</v>
      </c>
      <c r="F31" s="169" t="s">
        <v>390</v>
      </c>
      <c r="G31" s="169" t="s">
        <v>405</v>
      </c>
      <c r="H31" s="169" t="s">
        <v>390</v>
      </c>
      <c r="Q31" s="170" t="s">
        <v>407</v>
      </c>
      <c r="R31" s="171" t="s">
        <v>707</v>
      </c>
      <c r="S31" s="171">
        <v>20000</v>
      </c>
      <c r="T31" s="171">
        <v>15000</v>
      </c>
      <c r="U31" s="171">
        <v>19000</v>
      </c>
      <c r="V31" s="171">
        <v>1</v>
      </c>
    </row>
    <row r="32" spans="1:22" s="171" customFormat="1" x14ac:dyDescent="0.25">
      <c r="A32" s="169">
        <v>1</v>
      </c>
      <c r="B32" s="169" t="s">
        <v>702</v>
      </c>
      <c r="C32" s="169" t="s">
        <v>703</v>
      </c>
      <c r="D32" s="169" t="s">
        <v>711</v>
      </c>
      <c r="E32" s="169" t="s">
        <v>390</v>
      </c>
      <c r="F32" s="169" t="s">
        <v>390</v>
      </c>
      <c r="G32" s="169" t="s">
        <v>405</v>
      </c>
      <c r="H32" s="169" t="s">
        <v>390</v>
      </c>
      <c r="Q32" s="170" t="s">
        <v>407</v>
      </c>
      <c r="R32" s="171" t="s">
        <v>708</v>
      </c>
      <c r="S32" s="171">
        <v>8000</v>
      </c>
      <c r="T32" s="171">
        <v>6000</v>
      </c>
      <c r="U32" s="171">
        <v>7600</v>
      </c>
      <c r="V32" s="171">
        <v>1</v>
      </c>
    </row>
    <row r="33" spans="1:22" s="171" customFormat="1" x14ac:dyDescent="0.25">
      <c r="A33" s="169">
        <v>1</v>
      </c>
      <c r="B33" s="169" t="s">
        <v>702</v>
      </c>
      <c r="C33" s="169" t="s">
        <v>703</v>
      </c>
      <c r="D33" s="169" t="s">
        <v>711</v>
      </c>
      <c r="E33" s="169" t="s">
        <v>390</v>
      </c>
      <c r="F33" s="169" t="s">
        <v>390</v>
      </c>
      <c r="G33" s="169" t="s">
        <v>405</v>
      </c>
      <c r="H33" s="169" t="s">
        <v>390</v>
      </c>
      <c r="Q33" s="170" t="s">
        <v>396</v>
      </c>
      <c r="R33" s="171" t="s">
        <v>708</v>
      </c>
      <c r="S33" s="171">
        <v>40000</v>
      </c>
      <c r="T33" s="171">
        <v>30000</v>
      </c>
      <c r="U33" s="171">
        <v>0</v>
      </c>
      <c r="V33" s="171">
        <v>2</v>
      </c>
    </row>
    <row r="34" spans="1:22" s="171" customFormat="1" x14ac:dyDescent="0.25">
      <c r="A34" s="169">
        <v>1</v>
      </c>
      <c r="B34" s="169" t="s">
        <v>702</v>
      </c>
      <c r="C34" s="169" t="s">
        <v>703</v>
      </c>
      <c r="D34" s="169" t="s">
        <v>711</v>
      </c>
      <c r="E34" s="169" t="s">
        <v>390</v>
      </c>
      <c r="F34" s="169" t="s">
        <v>390</v>
      </c>
      <c r="G34" s="169" t="s">
        <v>405</v>
      </c>
      <c r="H34" s="169" t="s">
        <v>390</v>
      </c>
      <c r="Q34" s="170" t="s">
        <v>401</v>
      </c>
      <c r="R34" s="171" t="s">
        <v>708</v>
      </c>
      <c r="S34" s="171">
        <v>40000</v>
      </c>
      <c r="T34" s="171">
        <v>30000</v>
      </c>
      <c r="U34" s="171">
        <v>19000</v>
      </c>
      <c r="V34" s="171">
        <v>2</v>
      </c>
    </row>
    <row r="35" spans="1:22" s="171" customFormat="1" x14ac:dyDescent="0.25">
      <c r="A35" s="169">
        <v>1</v>
      </c>
      <c r="B35" s="169" t="s">
        <v>702</v>
      </c>
      <c r="C35" s="169" t="s">
        <v>703</v>
      </c>
      <c r="D35" s="169" t="s">
        <v>711</v>
      </c>
      <c r="E35" s="169" t="s">
        <v>390</v>
      </c>
      <c r="F35" s="169" t="s">
        <v>390</v>
      </c>
      <c r="G35" s="169" t="s">
        <v>405</v>
      </c>
      <c r="H35" s="169" t="s">
        <v>390</v>
      </c>
      <c r="Q35" s="170" t="s">
        <v>398</v>
      </c>
      <c r="R35" s="171" t="s">
        <v>707</v>
      </c>
      <c r="S35" s="171">
        <v>332767.32</v>
      </c>
      <c r="T35" s="171">
        <v>251071.67</v>
      </c>
      <c r="U35" s="171">
        <v>18905</v>
      </c>
      <c r="V35" s="171">
        <v>2</v>
      </c>
    </row>
    <row r="36" spans="1:22" s="171" customFormat="1" x14ac:dyDescent="0.25">
      <c r="A36" s="169">
        <v>1</v>
      </c>
      <c r="B36" s="169" t="s">
        <v>702</v>
      </c>
      <c r="C36" s="169" t="s">
        <v>703</v>
      </c>
      <c r="D36" s="169" t="s">
        <v>711</v>
      </c>
      <c r="E36" s="169" t="s">
        <v>390</v>
      </c>
      <c r="F36" s="169" t="s">
        <v>390</v>
      </c>
      <c r="G36" s="169" t="s">
        <v>405</v>
      </c>
      <c r="H36" s="169" t="s">
        <v>390</v>
      </c>
      <c r="Q36" s="170" t="s">
        <v>398</v>
      </c>
      <c r="R36" s="171" t="s">
        <v>708</v>
      </c>
      <c r="S36" s="171">
        <v>20000</v>
      </c>
      <c r="T36" s="171">
        <v>15000</v>
      </c>
      <c r="U36" s="171">
        <v>0</v>
      </c>
      <c r="V36" s="171">
        <v>1</v>
      </c>
    </row>
    <row r="37" spans="1:22" s="171" customFormat="1" x14ac:dyDescent="0.25">
      <c r="A37" s="169">
        <v>1</v>
      </c>
      <c r="B37" s="169" t="s">
        <v>702</v>
      </c>
      <c r="C37" s="169" t="s">
        <v>703</v>
      </c>
      <c r="D37" s="169" t="s">
        <v>711</v>
      </c>
      <c r="E37" s="169" t="s">
        <v>390</v>
      </c>
      <c r="F37" s="169" t="s">
        <v>390</v>
      </c>
      <c r="G37" s="169" t="s">
        <v>405</v>
      </c>
      <c r="H37" s="169" t="s">
        <v>390</v>
      </c>
      <c r="Q37" s="170" t="s">
        <v>405</v>
      </c>
      <c r="R37" s="171" t="s">
        <v>705</v>
      </c>
      <c r="S37" s="171">
        <v>1895960.05</v>
      </c>
      <c r="T37" s="171">
        <v>1559906.04</v>
      </c>
      <c r="U37" s="171">
        <v>182592.05</v>
      </c>
      <c r="V37" s="171">
        <v>3</v>
      </c>
    </row>
    <row r="38" spans="1:22" s="171" customFormat="1" x14ac:dyDescent="0.25">
      <c r="A38" s="169">
        <v>1</v>
      </c>
      <c r="B38" s="169" t="s">
        <v>702</v>
      </c>
      <c r="C38" s="169" t="s">
        <v>703</v>
      </c>
      <c r="D38" s="169" t="s">
        <v>711</v>
      </c>
      <c r="E38" s="169" t="s">
        <v>390</v>
      </c>
      <c r="F38" s="169" t="s">
        <v>390</v>
      </c>
      <c r="G38" s="169" t="s">
        <v>405</v>
      </c>
      <c r="H38" s="169" t="s">
        <v>390</v>
      </c>
      <c r="Q38" s="170" t="s">
        <v>405</v>
      </c>
      <c r="R38" s="171" t="s">
        <v>712</v>
      </c>
      <c r="S38" s="171">
        <v>35257.5</v>
      </c>
      <c r="T38" s="171">
        <v>26443.129999999997</v>
      </c>
      <c r="U38" s="171">
        <v>0</v>
      </c>
      <c r="V38" s="171">
        <v>2</v>
      </c>
    </row>
    <row r="39" spans="1:22" s="171" customFormat="1" x14ac:dyDescent="0.25">
      <c r="A39" s="169">
        <v>1</v>
      </c>
      <c r="B39" s="169" t="s">
        <v>702</v>
      </c>
      <c r="C39" s="169" t="s">
        <v>703</v>
      </c>
      <c r="D39" s="169" t="s">
        <v>711</v>
      </c>
      <c r="E39" s="169" t="s">
        <v>390</v>
      </c>
      <c r="F39" s="169" t="s">
        <v>390</v>
      </c>
      <c r="G39" s="169" t="s">
        <v>405</v>
      </c>
      <c r="H39" s="169" t="s">
        <v>390</v>
      </c>
      <c r="Q39" s="170" t="s">
        <v>405</v>
      </c>
      <c r="R39" s="171" t="s">
        <v>706</v>
      </c>
      <c r="S39" s="171">
        <v>419408.64000000001</v>
      </c>
      <c r="T39" s="171">
        <v>290637.15000000002</v>
      </c>
      <c r="U39" s="171">
        <v>18525</v>
      </c>
      <c r="V39" s="171">
        <v>5</v>
      </c>
    </row>
    <row r="40" spans="1:22" s="171" customFormat="1" x14ac:dyDescent="0.25">
      <c r="A40" s="169">
        <v>1</v>
      </c>
      <c r="B40" s="169" t="s">
        <v>702</v>
      </c>
      <c r="C40" s="169" t="s">
        <v>703</v>
      </c>
      <c r="D40" s="169" t="s">
        <v>711</v>
      </c>
      <c r="E40" s="169" t="s">
        <v>390</v>
      </c>
      <c r="F40" s="169" t="s">
        <v>390</v>
      </c>
      <c r="G40" s="169" t="s">
        <v>405</v>
      </c>
      <c r="H40" s="169" t="s">
        <v>390</v>
      </c>
      <c r="Q40" s="170" t="s">
        <v>405</v>
      </c>
      <c r="R40" s="171" t="s">
        <v>707</v>
      </c>
      <c r="S40" s="171">
        <v>99400</v>
      </c>
      <c r="T40" s="171">
        <v>74550</v>
      </c>
      <c r="U40" s="171">
        <v>29945</v>
      </c>
      <c r="V40" s="171">
        <v>5</v>
      </c>
    </row>
    <row r="41" spans="1:22" s="171" customFormat="1" x14ac:dyDescent="0.25">
      <c r="A41" s="169">
        <v>1</v>
      </c>
      <c r="B41" s="169" t="s">
        <v>702</v>
      </c>
      <c r="C41" s="169" t="s">
        <v>703</v>
      </c>
      <c r="D41" s="169" t="s">
        <v>711</v>
      </c>
      <c r="E41" s="169" t="s">
        <v>390</v>
      </c>
      <c r="F41" s="169" t="s">
        <v>390</v>
      </c>
      <c r="G41" s="169" t="s">
        <v>405</v>
      </c>
      <c r="H41" s="169" t="s">
        <v>390</v>
      </c>
      <c r="Q41" s="170" t="s">
        <v>405</v>
      </c>
      <c r="R41" s="171" t="s">
        <v>708</v>
      </c>
      <c r="S41" s="171">
        <v>1250151.9500000002</v>
      </c>
      <c r="T41" s="171">
        <v>911147.86</v>
      </c>
      <c r="U41" s="171">
        <v>0</v>
      </c>
      <c r="V41" s="171">
        <v>11</v>
      </c>
    </row>
    <row r="42" spans="1:22" s="171" customFormat="1" x14ac:dyDescent="0.25">
      <c r="A42" s="169">
        <v>1</v>
      </c>
      <c r="B42" s="169" t="s">
        <v>702</v>
      </c>
      <c r="C42" s="169" t="s">
        <v>703</v>
      </c>
      <c r="D42" s="169" t="s">
        <v>711</v>
      </c>
      <c r="E42" s="169" t="s">
        <v>390</v>
      </c>
      <c r="F42" s="169" t="s">
        <v>390</v>
      </c>
      <c r="G42" s="169" t="s">
        <v>405</v>
      </c>
      <c r="H42" s="169" t="s">
        <v>390</v>
      </c>
      <c r="Q42" s="170" t="s">
        <v>403</v>
      </c>
      <c r="R42" s="171" t="s">
        <v>705</v>
      </c>
      <c r="S42" s="171">
        <v>1372912.86</v>
      </c>
      <c r="T42" s="171">
        <v>1074984.0899999999</v>
      </c>
      <c r="U42" s="171">
        <v>86324.97</v>
      </c>
      <c r="V42" s="171">
        <v>3</v>
      </c>
    </row>
    <row r="43" spans="1:22" s="171" customFormat="1" x14ac:dyDescent="0.25">
      <c r="A43" s="169">
        <v>1</v>
      </c>
      <c r="B43" s="169" t="s">
        <v>702</v>
      </c>
      <c r="C43" s="169" t="s">
        <v>703</v>
      </c>
      <c r="D43" s="169" t="s">
        <v>711</v>
      </c>
      <c r="E43" s="169" t="s">
        <v>390</v>
      </c>
      <c r="F43" s="169" t="s">
        <v>390</v>
      </c>
      <c r="G43" s="169" t="s">
        <v>405</v>
      </c>
      <c r="H43" s="169" t="s">
        <v>390</v>
      </c>
      <c r="Q43" s="170" t="s">
        <v>403</v>
      </c>
      <c r="R43" s="171" t="s">
        <v>706</v>
      </c>
      <c r="S43" s="171">
        <v>324339.81</v>
      </c>
      <c r="T43" s="171">
        <v>220180.42</v>
      </c>
      <c r="U43" s="171">
        <v>98602.07</v>
      </c>
      <c r="V43" s="171">
        <v>1</v>
      </c>
    </row>
    <row r="44" spans="1:22" s="171" customFormat="1" x14ac:dyDescent="0.25">
      <c r="A44" s="169">
        <v>1</v>
      </c>
      <c r="B44" s="169" t="s">
        <v>702</v>
      </c>
      <c r="C44" s="169" t="s">
        <v>703</v>
      </c>
      <c r="D44" s="169" t="s">
        <v>711</v>
      </c>
      <c r="E44" s="169" t="s">
        <v>390</v>
      </c>
      <c r="F44" s="169" t="s">
        <v>390</v>
      </c>
      <c r="G44" s="169" t="s">
        <v>405</v>
      </c>
      <c r="H44" s="169" t="s">
        <v>390</v>
      </c>
      <c r="Q44" s="170" t="s">
        <v>403</v>
      </c>
      <c r="R44" s="171" t="s">
        <v>708</v>
      </c>
      <c r="S44" s="171">
        <v>19950</v>
      </c>
      <c r="T44" s="171">
        <v>14962.5</v>
      </c>
      <c r="U44" s="171">
        <v>0</v>
      </c>
      <c r="V44" s="171">
        <v>1</v>
      </c>
    </row>
    <row r="45" spans="1:22" s="171" customFormat="1" x14ac:dyDescent="0.25">
      <c r="A45" s="169">
        <v>1</v>
      </c>
      <c r="B45" s="169" t="s">
        <v>702</v>
      </c>
      <c r="C45" s="169" t="s">
        <v>703</v>
      </c>
      <c r="D45" s="169" t="s">
        <v>711</v>
      </c>
      <c r="E45" s="169" t="s">
        <v>390</v>
      </c>
      <c r="F45" s="169" t="s">
        <v>390</v>
      </c>
      <c r="G45" s="169" t="s">
        <v>405</v>
      </c>
      <c r="H45" s="169" t="s">
        <v>390</v>
      </c>
      <c r="Q45" s="170" t="s">
        <v>409</v>
      </c>
      <c r="R45" s="171" t="s">
        <v>707</v>
      </c>
      <c r="S45" s="171">
        <v>19500</v>
      </c>
      <c r="T45" s="171">
        <v>14625</v>
      </c>
      <c r="U45" s="171">
        <v>0</v>
      </c>
      <c r="V45" s="171">
        <v>1</v>
      </c>
    </row>
    <row r="46" spans="1:22" s="171" customFormat="1" x14ac:dyDescent="0.25">
      <c r="A46" s="169">
        <v>1</v>
      </c>
      <c r="B46" s="169" t="s">
        <v>702</v>
      </c>
      <c r="C46" s="169" t="s">
        <v>703</v>
      </c>
      <c r="D46" s="169" t="s">
        <v>711</v>
      </c>
      <c r="E46" s="169" t="s">
        <v>390</v>
      </c>
      <c r="F46" s="169" t="s">
        <v>390</v>
      </c>
      <c r="G46" s="169" t="s">
        <v>405</v>
      </c>
      <c r="H46" s="169" t="s">
        <v>390</v>
      </c>
      <c r="Q46" s="170" t="s">
        <v>409</v>
      </c>
      <c r="R46" s="171" t="s">
        <v>708</v>
      </c>
      <c r="S46" s="171">
        <v>525074.15</v>
      </c>
      <c r="T46" s="171">
        <v>381846.46</v>
      </c>
      <c r="U46" s="171">
        <v>0</v>
      </c>
      <c r="V46" s="171">
        <v>1</v>
      </c>
    </row>
    <row r="47" spans="1:22" s="171" customFormat="1" x14ac:dyDescent="0.25">
      <c r="A47" s="169">
        <v>1</v>
      </c>
      <c r="B47" s="169" t="s">
        <v>702</v>
      </c>
      <c r="C47" s="169" t="s">
        <v>703</v>
      </c>
      <c r="D47" s="169" t="s">
        <v>711</v>
      </c>
      <c r="E47" s="169" t="s">
        <v>390</v>
      </c>
      <c r="F47" s="169" t="s">
        <v>394</v>
      </c>
      <c r="G47" s="169" t="s">
        <v>405</v>
      </c>
      <c r="H47" s="169" t="s">
        <v>390</v>
      </c>
      <c r="Q47" s="170">
        <v>12</v>
      </c>
      <c r="R47" s="171" t="s">
        <v>710</v>
      </c>
      <c r="S47" s="171">
        <v>19500</v>
      </c>
      <c r="T47" s="171">
        <v>14625</v>
      </c>
      <c r="U47" s="171">
        <v>0</v>
      </c>
      <c r="V47" s="171">
        <v>1</v>
      </c>
    </row>
    <row r="48" spans="1:22" s="171" customFormat="1" x14ac:dyDescent="0.25">
      <c r="A48" s="169">
        <v>1</v>
      </c>
      <c r="B48" s="169" t="s">
        <v>702</v>
      </c>
      <c r="C48" s="169" t="s">
        <v>703</v>
      </c>
      <c r="D48" s="169" t="s">
        <v>711</v>
      </c>
      <c r="E48" s="169" t="s">
        <v>390</v>
      </c>
      <c r="F48" s="169" t="s">
        <v>394</v>
      </c>
      <c r="G48" s="169" t="s">
        <v>405</v>
      </c>
      <c r="H48" s="169" t="s">
        <v>390</v>
      </c>
      <c r="Q48" s="170">
        <v>13</v>
      </c>
      <c r="R48" s="171" t="s">
        <v>708</v>
      </c>
      <c r="S48" s="171">
        <v>2082268.5899999999</v>
      </c>
      <c r="T48" s="171">
        <v>1533635.8599999999</v>
      </c>
      <c r="U48" s="171">
        <v>293909.42000000004</v>
      </c>
      <c r="V48" s="171">
        <v>5</v>
      </c>
    </row>
    <row r="49" spans="1:22" s="171" customFormat="1" x14ac:dyDescent="0.25">
      <c r="A49" s="169">
        <v>1</v>
      </c>
      <c r="B49" s="169" t="s">
        <v>702</v>
      </c>
      <c r="C49" s="169" t="s">
        <v>703</v>
      </c>
      <c r="D49" s="169" t="s">
        <v>711</v>
      </c>
      <c r="E49" s="169" t="s">
        <v>390</v>
      </c>
      <c r="F49" s="169" t="s">
        <v>394</v>
      </c>
      <c r="G49" s="169" t="s">
        <v>405</v>
      </c>
      <c r="H49" s="169" t="s">
        <v>390</v>
      </c>
      <c r="Q49" s="170">
        <v>13</v>
      </c>
      <c r="R49" s="171" t="s">
        <v>710</v>
      </c>
      <c r="S49" s="171">
        <v>20000</v>
      </c>
      <c r="T49" s="171">
        <v>15000</v>
      </c>
      <c r="U49" s="171">
        <v>12000</v>
      </c>
      <c r="V49" s="171">
        <v>1</v>
      </c>
    </row>
    <row r="50" spans="1:22" s="171" customFormat="1" x14ac:dyDescent="0.25">
      <c r="A50" s="169">
        <v>1</v>
      </c>
      <c r="B50" s="169" t="s">
        <v>702</v>
      </c>
      <c r="C50" s="169" t="s">
        <v>703</v>
      </c>
      <c r="D50" s="169" t="s">
        <v>711</v>
      </c>
      <c r="E50" s="169" t="s">
        <v>390</v>
      </c>
      <c r="F50" s="169" t="s">
        <v>394</v>
      </c>
      <c r="G50" s="169" t="s">
        <v>405</v>
      </c>
      <c r="H50" s="169" t="s">
        <v>390</v>
      </c>
      <c r="Q50" s="170">
        <v>13</v>
      </c>
      <c r="R50" s="171" t="s">
        <v>713</v>
      </c>
      <c r="S50" s="171">
        <v>20000</v>
      </c>
      <c r="T50" s="171">
        <v>15000</v>
      </c>
      <c r="U50" s="171">
        <v>0</v>
      </c>
      <c r="V50" s="171">
        <v>1</v>
      </c>
    </row>
    <row r="51" spans="1:22" s="171" customFormat="1" x14ac:dyDescent="0.25">
      <c r="A51" s="169">
        <v>1</v>
      </c>
      <c r="B51" s="169" t="s">
        <v>702</v>
      </c>
      <c r="C51" s="169" t="s">
        <v>703</v>
      </c>
      <c r="D51" s="169" t="s">
        <v>711</v>
      </c>
      <c r="E51" s="169" t="s">
        <v>390</v>
      </c>
      <c r="F51" s="169" t="s">
        <v>394</v>
      </c>
      <c r="G51" s="169" t="s">
        <v>405</v>
      </c>
      <c r="H51" s="169" t="s">
        <v>390</v>
      </c>
      <c r="Q51" s="170">
        <v>14</v>
      </c>
      <c r="R51" s="171" t="s">
        <v>707</v>
      </c>
      <c r="S51" s="171">
        <v>59950</v>
      </c>
      <c r="T51" s="171">
        <v>44962.5</v>
      </c>
      <c r="U51" s="171">
        <v>10000</v>
      </c>
      <c r="V51" s="171">
        <v>3</v>
      </c>
    </row>
    <row r="52" spans="1:22" s="171" customFormat="1" x14ac:dyDescent="0.25">
      <c r="A52" s="169">
        <v>1</v>
      </c>
      <c r="B52" s="169" t="s">
        <v>702</v>
      </c>
      <c r="C52" s="169" t="s">
        <v>703</v>
      </c>
      <c r="D52" s="169" t="s">
        <v>711</v>
      </c>
      <c r="E52" s="169" t="s">
        <v>390</v>
      </c>
      <c r="F52" s="169" t="s">
        <v>394</v>
      </c>
      <c r="G52" s="169" t="s">
        <v>405</v>
      </c>
      <c r="H52" s="169" t="s">
        <v>390</v>
      </c>
      <c r="Q52" s="170">
        <v>14</v>
      </c>
      <c r="R52" s="171" t="s">
        <v>708</v>
      </c>
      <c r="S52" s="171">
        <v>37950</v>
      </c>
      <c r="T52" s="171">
        <v>28462.5</v>
      </c>
      <c r="U52" s="171">
        <v>17052.5</v>
      </c>
      <c r="V52" s="171">
        <v>2</v>
      </c>
    </row>
    <row r="53" spans="1:22" s="171" customFormat="1" x14ac:dyDescent="0.25">
      <c r="A53" s="169">
        <v>1</v>
      </c>
      <c r="B53" s="169" t="s">
        <v>702</v>
      </c>
      <c r="C53" s="169" t="s">
        <v>703</v>
      </c>
      <c r="D53" s="169" t="s">
        <v>711</v>
      </c>
      <c r="E53" s="169" t="s">
        <v>390</v>
      </c>
      <c r="F53" s="169" t="s">
        <v>394</v>
      </c>
      <c r="G53" s="169" t="s">
        <v>405</v>
      </c>
      <c r="H53" s="169" t="s">
        <v>390</v>
      </c>
      <c r="Q53" s="170">
        <v>14</v>
      </c>
      <c r="R53" s="171" t="s">
        <v>710</v>
      </c>
      <c r="S53" s="171">
        <v>40000</v>
      </c>
      <c r="T53" s="171">
        <v>30000</v>
      </c>
      <c r="U53" s="171">
        <v>19000</v>
      </c>
      <c r="V53" s="171">
        <v>2</v>
      </c>
    </row>
    <row r="54" spans="1:22" s="171" customFormat="1" x14ac:dyDescent="0.25">
      <c r="A54" s="169">
        <v>1</v>
      </c>
      <c r="B54" s="169" t="s">
        <v>702</v>
      </c>
      <c r="C54" s="169" t="s">
        <v>703</v>
      </c>
      <c r="D54" s="169" t="s">
        <v>711</v>
      </c>
      <c r="E54" s="169" t="s">
        <v>390</v>
      </c>
      <c r="F54" s="169" t="s">
        <v>394</v>
      </c>
      <c r="G54" s="169" t="s">
        <v>405</v>
      </c>
      <c r="H54" s="169" t="s">
        <v>390</v>
      </c>
      <c r="Q54" s="170">
        <v>17</v>
      </c>
      <c r="R54" s="171" t="s">
        <v>705</v>
      </c>
      <c r="S54" s="171">
        <v>729402.33</v>
      </c>
      <c r="T54" s="171">
        <v>509671.99</v>
      </c>
      <c r="U54" s="171">
        <v>0</v>
      </c>
      <c r="V54" s="171">
        <v>1</v>
      </c>
    </row>
    <row r="55" spans="1:22" s="171" customFormat="1" x14ac:dyDescent="0.25">
      <c r="A55" s="169">
        <v>1</v>
      </c>
      <c r="B55" s="169" t="s">
        <v>702</v>
      </c>
      <c r="C55" s="169" t="s">
        <v>703</v>
      </c>
      <c r="D55" s="169" t="s">
        <v>711</v>
      </c>
      <c r="E55" s="169" t="s">
        <v>390</v>
      </c>
      <c r="F55" s="169" t="s">
        <v>394</v>
      </c>
      <c r="G55" s="169" t="s">
        <v>405</v>
      </c>
      <c r="H55" s="169" t="s">
        <v>390</v>
      </c>
      <c r="Q55" s="170">
        <v>17</v>
      </c>
      <c r="R55" s="171" t="s">
        <v>706</v>
      </c>
      <c r="S55" s="171">
        <v>39800</v>
      </c>
      <c r="T55" s="171">
        <v>29850</v>
      </c>
      <c r="U55" s="171">
        <v>16000</v>
      </c>
      <c r="V55" s="171">
        <v>2</v>
      </c>
    </row>
    <row r="56" spans="1:22" s="171" customFormat="1" x14ac:dyDescent="0.25">
      <c r="A56" s="169">
        <v>1</v>
      </c>
      <c r="B56" s="169" t="s">
        <v>702</v>
      </c>
      <c r="C56" s="169" t="s">
        <v>703</v>
      </c>
      <c r="D56" s="169" t="s">
        <v>711</v>
      </c>
      <c r="E56" s="169" t="s">
        <v>390</v>
      </c>
      <c r="F56" s="169" t="s">
        <v>394</v>
      </c>
      <c r="G56" s="169" t="s">
        <v>405</v>
      </c>
      <c r="H56" s="169" t="s">
        <v>390</v>
      </c>
      <c r="Q56" s="170">
        <v>17</v>
      </c>
      <c r="R56" s="171" t="s">
        <v>708</v>
      </c>
      <c r="S56" s="171">
        <v>906592.7</v>
      </c>
      <c r="T56" s="171">
        <v>589979.48</v>
      </c>
      <c r="U56" s="171">
        <v>48000</v>
      </c>
      <c r="V56" s="171">
        <v>8</v>
      </c>
    </row>
    <row r="57" spans="1:22" s="171" customFormat="1" x14ac:dyDescent="0.25">
      <c r="A57" s="169">
        <v>1</v>
      </c>
      <c r="B57" s="169" t="s">
        <v>702</v>
      </c>
      <c r="C57" s="169" t="s">
        <v>703</v>
      </c>
      <c r="D57" s="169" t="s">
        <v>711</v>
      </c>
      <c r="E57" s="169" t="s">
        <v>390</v>
      </c>
      <c r="F57" s="169" t="s">
        <v>394</v>
      </c>
      <c r="G57" s="169" t="s">
        <v>405</v>
      </c>
      <c r="H57" s="169" t="s">
        <v>390</v>
      </c>
      <c r="Q57" s="170">
        <v>17</v>
      </c>
      <c r="R57" s="171" t="s">
        <v>709</v>
      </c>
      <c r="S57" s="171">
        <v>343542.04</v>
      </c>
      <c r="T57" s="171">
        <v>231724.96</v>
      </c>
      <c r="U57" s="171">
        <v>87319.55</v>
      </c>
      <c r="V57" s="171">
        <v>5</v>
      </c>
    </row>
    <row r="58" spans="1:22" s="171" customFormat="1" x14ac:dyDescent="0.25">
      <c r="A58" s="169">
        <v>1</v>
      </c>
      <c r="B58" s="169" t="s">
        <v>702</v>
      </c>
      <c r="C58" s="169" t="s">
        <v>703</v>
      </c>
      <c r="D58" s="169" t="s">
        <v>711</v>
      </c>
      <c r="E58" s="169" t="s">
        <v>390</v>
      </c>
      <c r="F58" s="169" t="s">
        <v>394</v>
      </c>
      <c r="G58" s="169" t="s">
        <v>405</v>
      </c>
      <c r="H58" s="169" t="s">
        <v>390</v>
      </c>
      <c r="Q58" s="169">
        <v>17</v>
      </c>
      <c r="R58" s="171" t="s">
        <v>710</v>
      </c>
      <c r="S58" s="171">
        <v>227808.18</v>
      </c>
      <c r="T58" s="171">
        <v>151093.63</v>
      </c>
      <c r="U58" s="171">
        <v>70269.95</v>
      </c>
      <c r="V58" s="171">
        <v>4</v>
      </c>
    </row>
    <row r="59" spans="1:22" s="171" customFormat="1" x14ac:dyDescent="0.25">
      <c r="A59" s="169">
        <v>1</v>
      </c>
      <c r="B59" s="169" t="s">
        <v>702</v>
      </c>
      <c r="C59" s="169" t="s">
        <v>703</v>
      </c>
      <c r="D59" s="169" t="s">
        <v>711</v>
      </c>
      <c r="E59" s="169" t="s">
        <v>390</v>
      </c>
      <c r="F59" s="169" t="s">
        <v>394</v>
      </c>
      <c r="G59" s="169" t="s">
        <v>405</v>
      </c>
      <c r="H59" s="169" t="s">
        <v>390</v>
      </c>
      <c r="Q59" s="169">
        <v>17</v>
      </c>
      <c r="R59" s="171" t="s">
        <v>713</v>
      </c>
      <c r="S59" s="171">
        <v>10000</v>
      </c>
      <c r="T59" s="171">
        <v>7500</v>
      </c>
      <c r="U59" s="171">
        <v>0</v>
      </c>
      <c r="V59" s="171">
        <v>1</v>
      </c>
    </row>
    <row r="60" spans="1:22" s="171" customFormat="1" x14ac:dyDescent="0.25">
      <c r="A60" s="169">
        <v>1</v>
      </c>
      <c r="B60" s="169" t="s">
        <v>702</v>
      </c>
      <c r="C60" s="169" t="s">
        <v>703</v>
      </c>
      <c r="D60" s="169" t="s">
        <v>711</v>
      </c>
      <c r="E60" s="169" t="s">
        <v>390</v>
      </c>
      <c r="F60" s="169" t="s">
        <v>394</v>
      </c>
      <c r="G60" s="169" t="s">
        <v>405</v>
      </c>
      <c r="H60" s="169" t="s">
        <v>390</v>
      </c>
      <c r="Q60" s="169" t="s">
        <v>407</v>
      </c>
      <c r="R60" s="171" t="s">
        <v>714</v>
      </c>
      <c r="S60" s="171">
        <v>20000</v>
      </c>
      <c r="T60" s="171">
        <v>15000</v>
      </c>
      <c r="U60" s="171">
        <v>0</v>
      </c>
      <c r="V60" s="171">
        <v>1</v>
      </c>
    </row>
    <row r="61" spans="1:22" s="171" customFormat="1" x14ac:dyDescent="0.25">
      <c r="A61" s="169">
        <v>1</v>
      </c>
      <c r="B61" s="169" t="s">
        <v>702</v>
      </c>
      <c r="C61" s="169" t="s">
        <v>703</v>
      </c>
      <c r="D61" s="169" t="s">
        <v>711</v>
      </c>
      <c r="E61" s="169" t="s">
        <v>390</v>
      </c>
      <c r="F61" s="169" t="s">
        <v>394</v>
      </c>
      <c r="G61" s="169" t="s">
        <v>405</v>
      </c>
      <c r="H61" s="169" t="s">
        <v>390</v>
      </c>
      <c r="Q61" s="169" t="s">
        <v>396</v>
      </c>
      <c r="R61" s="171" t="s">
        <v>706</v>
      </c>
      <c r="S61" s="171">
        <v>40000</v>
      </c>
      <c r="T61" s="171">
        <v>30000</v>
      </c>
      <c r="U61" s="171">
        <v>19000</v>
      </c>
      <c r="V61" s="171">
        <v>2</v>
      </c>
    </row>
    <row r="62" spans="1:22" s="171" customFormat="1" x14ac:dyDescent="0.25">
      <c r="A62" s="169">
        <v>1</v>
      </c>
      <c r="B62" s="169" t="s">
        <v>702</v>
      </c>
      <c r="C62" s="169" t="s">
        <v>703</v>
      </c>
      <c r="D62" s="169" t="s">
        <v>711</v>
      </c>
      <c r="E62" s="169" t="s">
        <v>390</v>
      </c>
      <c r="F62" s="169" t="s">
        <v>394</v>
      </c>
      <c r="G62" s="169" t="s">
        <v>405</v>
      </c>
      <c r="H62" s="169" t="s">
        <v>390</v>
      </c>
      <c r="Q62" s="169" t="s">
        <v>396</v>
      </c>
      <c r="R62" s="171" t="s">
        <v>707</v>
      </c>
      <c r="S62" s="171">
        <v>214628.62</v>
      </c>
      <c r="T62" s="171">
        <v>160657.22</v>
      </c>
      <c r="U62" s="171">
        <v>0</v>
      </c>
      <c r="V62" s="171">
        <v>1</v>
      </c>
    </row>
    <row r="63" spans="1:22" s="171" customFormat="1" x14ac:dyDescent="0.25">
      <c r="A63" s="169">
        <v>1</v>
      </c>
      <c r="B63" s="169" t="s">
        <v>702</v>
      </c>
      <c r="C63" s="169" t="s">
        <v>703</v>
      </c>
      <c r="D63" s="169" t="s">
        <v>711</v>
      </c>
      <c r="E63" s="169" t="s">
        <v>390</v>
      </c>
      <c r="F63" s="169" t="s">
        <v>394</v>
      </c>
      <c r="G63" s="169" t="s">
        <v>405</v>
      </c>
      <c r="H63" s="169" t="s">
        <v>390</v>
      </c>
      <c r="Q63" s="169" t="s">
        <v>401</v>
      </c>
      <c r="R63" s="171" t="s">
        <v>708</v>
      </c>
      <c r="S63" s="171">
        <v>20000</v>
      </c>
      <c r="T63" s="171">
        <v>15000</v>
      </c>
      <c r="U63" s="171">
        <v>0</v>
      </c>
      <c r="V63" s="171">
        <v>1</v>
      </c>
    </row>
    <row r="64" spans="1:22" s="171" customFormat="1" x14ac:dyDescent="0.25">
      <c r="A64" s="169">
        <v>1</v>
      </c>
      <c r="B64" s="169" t="s">
        <v>702</v>
      </c>
      <c r="C64" s="169" t="s">
        <v>703</v>
      </c>
      <c r="D64" s="169" t="s">
        <v>711</v>
      </c>
      <c r="E64" s="169" t="s">
        <v>390</v>
      </c>
      <c r="F64" s="169" t="s">
        <v>394</v>
      </c>
      <c r="G64" s="169" t="s">
        <v>405</v>
      </c>
      <c r="H64" s="169" t="s">
        <v>390</v>
      </c>
      <c r="Q64" s="169" t="s">
        <v>398</v>
      </c>
      <c r="R64" s="171" t="s">
        <v>706</v>
      </c>
      <c r="S64" s="171">
        <v>339802.1</v>
      </c>
      <c r="T64" s="171">
        <v>216547.13</v>
      </c>
      <c r="U64" s="171">
        <v>19000</v>
      </c>
      <c r="V64" s="171">
        <v>2</v>
      </c>
    </row>
    <row r="65" spans="1:22" s="171" customFormat="1" x14ac:dyDescent="0.25">
      <c r="A65" s="169">
        <v>1</v>
      </c>
      <c r="B65" s="169" t="s">
        <v>702</v>
      </c>
      <c r="C65" s="169" t="s">
        <v>703</v>
      </c>
      <c r="D65" s="169" t="s">
        <v>711</v>
      </c>
      <c r="E65" s="169" t="s">
        <v>390</v>
      </c>
      <c r="F65" s="169" t="s">
        <v>394</v>
      </c>
      <c r="G65" s="169" t="s">
        <v>405</v>
      </c>
      <c r="H65" s="169" t="s">
        <v>390</v>
      </c>
      <c r="Q65" s="169" t="s">
        <v>398</v>
      </c>
      <c r="R65" s="171" t="s">
        <v>707</v>
      </c>
      <c r="S65" s="171">
        <v>52500</v>
      </c>
      <c r="T65" s="171">
        <v>39375</v>
      </c>
      <c r="U65" s="171">
        <v>26981</v>
      </c>
      <c r="V65" s="171">
        <v>3</v>
      </c>
    </row>
    <row r="66" spans="1:22" s="171" customFormat="1" x14ac:dyDescent="0.25">
      <c r="A66" s="169">
        <v>1</v>
      </c>
      <c r="B66" s="169" t="s">
        <v>702</v>
      </c>
      <c r="C66" s="169" t="s">
        <v>703</v>
      </c>
      <c r="D66" s="169" t="s">
        <v>711</v>
      </c>
      <c r="E66" s="169" t="s">
        <v>390</v>
      </c>
      <c r="F66" s="169" t="s">
        <v>394</v>
      </c>
      <c r="G66" s="169" t="s">
        <v>405</v>
      </c>
      <c r="H66" s="169" t="s">
        <v>390</v>
      </c>
      <c r="Q66" s="169" t="s">
        <v>398</v>
      </c>
      <c r="R66" s="171" t="s">
        <v>709</v>
      </c>
      <c r="S66" s="171">
        <v>20000</v>
      </c>
      <c r="T66" s="171">
        <v>15000</v>
      </c>
      <c r="U66" s="171">
        <v>0</v>
      </c>
      <c r="V66" s="171">
        <v>1</v>
      </c>
    </row>
    <row r="67" spans="1:22" s="171" customFormat="1" x14ac:dyDescent="0.25">
      <c r="A67" s="169">
        <v>1</v>
      </c>
      <c r="B67" s="169" t="s">
        <v>702</v>
      </c>
      <c r="C67" s="169" t="s">
        <v>703</v>
      </c>
      <c r="D67" s="169" t="s">
        <v>711</v>
      </c>
      <c r="E67" s="169" t="s">
        <v>390</v>
      </c>
      <c r="F67" s="169" t="s">
        <v>394</v>
      </c>
      <c r="G67" s="169" t="s">
        <v>405</v>
      </c>
      <c r="H67" s="169" t="s">
        <v>390</v>
      </c>
      <c r="Q67" s="169" t="s">
        <v>398</v>
      </c>
      <c r="R67" s="171" t="s">
        <v>710</v>
      </c>
      <c r="S67" s="171">
        <v>20000</v>
      </c>
      <c r="T67" s="171">
        <v>15000</v>
      </c>
      <c r="U67" s="171">
        <v>0</v>
      </c>
      <c r="V67" s="171">
        <v>1</v>
      </c>
    </row>
    <row r="68" spans="1:22" s="171" customFormat="1" x14ac:dyDescent="0.25">
      <c r="A68" s="169">
        <v>1</v>
      </c>
      <c r="B68" s="169" t="s">
        <v>702</v>
      </c>
      <c r="C68" s="169" t="s">
        <v>703</v>
      </c>
      <c r="D68" s="169" t="s">
        <v>711</v>
      </c>
      <c r="E68" s="169" t="s">
        <v>390</v>
      </c>
      <c r="F68" s="169" t="s">
        <v>394</v>
      </c>
      <c r="G68" s="169" t="s">
        <v>405</v>
      </c>
      <c r="H68" s="169" t="s">
        <v>390</v>
      </c>
      <c r="Q68" s="169" t="s">
        <v>405</v>
      </c>
      <c r="R68" s="171" t="s">
        <v>705</v>
      </c>
      <c r="S68" s="171">
        <v>468567.01</v>
      </c>
      <c r="T68" s="171">
        <v>360584.99</v>
      </c>
      <c r="U68" s="171">
        <v>0</v>
      </c>
      <c r="V68" s="171">
        <v>1</v>
      </c>
    </row>
    <row r="69" spans="1:22" s="171" customFormat="1" x14ac:dyDescent="0.25">
      <c r="A69" s="169">
        <v>1</v>
      </c>
      <c r="B69" s="169" t="s">
        <v>702</v>
      </c>
      <c r="C69" s="169" t="s">
        <v>703</v>
      </c>
      <c r="D69" s="169" t="s">
        <v>711</v>
      </c>
      <c r="E69" s="169" t="s">
        <v>390</v>
      </c>
      <c r="F69" s="169" t="s">
        <v>394</v>
      </c>
      <c r="G69" s="169" t="s">
        <v>405</v>
      </c>
      <c r="H69" s="169" t="s">
        <v>390</v>
      </c>
      <c r="Q69" s="169" t="s">
        <v>405</v>
      </c>
      <c r="R69" s="171" t="s">
        <v>706</v>
      </c>
      <c r="S69" s="171">
        <v>79000</v>
      </c>
      <c r="T69" s="171">
        <v>59250</v>
      </c>
      <c r="U69" s="171">
        <v>18525</v>
      </c>
      <c r="V69" s="171">
        <v>4</v>
      </c>
    </row>
    <row r="70" spans="1:22" s="171" customFormat="1" x14ac:dyDescent="0.25">
      <c r="A70" s="169">
        <v>1</v>
      </c>
      <c r="B70" s="169" t="s">
        <v>702</v>
      </c>
      <c r="C70" s="169" t="s">
        <v>703</v>
      </c>
      <c r="D70" s="169" t="s">
        <v>711</v>
      </c>
      <c r="E70" s="169" t="s">
        <v>390</v>
      </c>
      <c r="F70" s="169" t="s">
        <v>394</v>
      </c>
      <c r="G70" s="169" t="s">
        <v>405</v>
      </c>
      <c r="H70" s="169" t="s">
        <v>390</v>
      </c>
      <c r="Q70" s="169" t="s">
        <v>405</v>
      </c>
      <c r="R70" s="171" t="s">
        <v>707</v>
      </c>
      <c r="S70" s="171">
        <v>1850693.77</v>
      </c>
      <c r="T70" s="171">
        <v>1269868.99</v>
      </c>
      <c r="U70" s="171">
        <v>33771.82</v>
      </c>
      <c r="V70" s="171">
        <v>6</v>
      </c>
    </row>
    <row r="71" spans="1:22" s="171" customFormat="1" x14ac:dyDescent="0.25">
      <c r="A71" s="169">
        <v>1</v>
      </c>
      <c r="B71" s="169" t="s">
        <v>702</v>
      </c>
      <c r="C71" s="169" t="s">
        <v>703</v>
      </c>
      <c r="D71" s="169" t="s">
        <v>711</v>
      </c>
      <c r="E71" s="169" t="s">
        <v>390</v>
      </c>
      <c r="F71" s="169" t="s">
        <v>394</v>
      </c>
      <c r="G71" s="169" t="s">
        <v>405</v>
      </c>
      <c r="H71" s="169" t="s">
        <v>390</v>
      </c>
      <c r="Q71" s="169" t="s">
        <v>405</v>
      </c>
      <c r="R71" s="171" t="s">
        <v>708</v>
      </c>
      <c r="S71" s="171">
        <v>80000</v>
      </c>
      <c r="T71" s="171">
        <v>60000</v>
      </c>
      <c r="U71" s="171">
        <v>25000</v>
      </c>
      <c r="V71" s="171">
        <v>4</v>
      </c>
    </row>
    <row r="72" spans="1:22" s="171" customFormat="1" x14ac:dyDescent="0.25">
      <c r="A72" s="169">
        <v>1</v>
      </c>
      <c r="B72" s="169" t="s">
        <v>702</v>
      </c>
      <c r="C72" s="169" t="s">
        <v>703</v>
      </c>
      <c r="D72" s="169" t="s">
        <v>711</v>
      </c>
      <c r="E72" s="169" t="s">
        <v>390</v>
      </c>
      <c r="F72" s="169" t="s">
        <v>394</v>
      </c>
      <c r="G72" s="169" t="s">
        <v>405</v>
      </c>
      <c r="H72" s="169" t="s">
        <v>390</v>
      </c>
      <c r="Q72" s="169" t="s">
        <v>405</v>
      </c>
      <c r="R72" s="171" t="s">
        <v>709</v>
      </c>
      <c r="S72" s="171">
        <v>59500</v>
      </c>
      <c r="T72" s="171">
        <v>44625</v>
      </c>
      <c r="U72" s="171">
        <v>0</v>
      </c>
      <c r="V72" s="171">
        <v>3</v>
      </c>
    </row>
    <row r="73" spans="1:22" s="171" customFormat="1" x14ac:dyDescent="0.25">
      <c r="A73" s="169">
        <v>1</v>
      </c>
      <c r="B73" s="169" t="s">
        <v>702</v>
      </c>
      <c r="C73" s="169" t="s">
        <v>703</v>
      </c>
      <c r="D73" s="169" t="s">
        <v>711</v>
      </c>
      <c r="E73" s="169" t="s">
        <v>390</v>
      </c>
      <c r="F73" s="169" t="s">
        <v>394</v>
      </c>
      <c r="G73" s="169" t="s">
        <v>405</v>
      </c>
      <c r="H73" s="169" t="s">
        <v>390</v>
      </c>
      <c r="Q73" s="169" t="s">
        <v>405</v>
      </c>
      <c r="R73" s="171" t="s">
        <v>710</v>
      </c>
      <c r="S73" s="171">
        <v>680691.42999999993</v>
      </c>
      <c r="T73" s="171">
        <v>479630.49</v>
      </c>
      <c r="U73" s="171">
        <v>55000</v>
      </c>
      <c r="V73" s="171">
        <v>15</v>
      </c>
    </row>
    <row r="74" spans="1:22" s="171" customFormat="1" x14ac:dyDescent="0.25">
      <c r="A74" s="169">
        <v>1</v>
      </c>
      <c r="B74" s="169" t="s">
        <v>702</v>
      </c>
      <c r="C74" s="169" t="s">
        <v>703</v>
      </c>
      <c r="D74" s="169" t="s">
        <v>711</v>
      </c>
      <c r="E74" s="169" t="s">
        <v>390</v>
      </c>
      <c r="F74" s="169" t="s">
        <v>394</v>
      </c>
      <c r="G74" s="169" t="s">
        <v>405</v>
      </c>
      <c r="H74" s="169" t="s">
        <v>390</v>
      </c>
      <c r="Q74" s="169" t="s">
        <v>403</v>
      </c>
      <c r="R74" s="171" t="s">
        <v>707</v>
      </c>
      <c r="S74" s="171">
        <v>20000</v>
      </c>
      <c r="T74" s="171">
        <v>15000</v>
      </c>
      <c r="U74" s="171">
        <v>19000</v>
      </c>
      <c r="V74" s="171">
        <v>1</v>
      </c>
    </row>
    <row r="75" spans="1:22" s="171" customFormat="1" x14ac:dyDescent="0.25">
      <c r="A75" s="169">
        <v>1</v>
      </c>
      <c r="B75" s="169" t="s">
        <v>702</v>
      </c>
      <c r="C75" s="169" t="s">
        <v>703</v>
      </c>
      <c r="D75" s="169" t="s">
        <v>711</v>
      </c>
      <c r="E75" s="169" t="s">
        <v>390</v>
      </c>
      <c r="F75" s="169" t="s">
        <v>396</v>
      </c>
      <c r="G75" s="169" t="s">
        <v>405</v>
      </c>
      <c r="H75" s="169" t="s">
        <v>390</v>
      </c>
      <c r="Q75" s="169">
        <v>17</v>
      </c>
      <c r="R75" s="171" t="s">
        <v>713</v>
      </c>
      <c r="S75" s="171">
        <v>15000</v>
      </c>
      <c r="T75" s="171">
        <v>11250</v>
      </c>
      <c r="U75" s="171">
        <v>14250</v>
      </c>
      <c r="V75" s="171">
        <v>1</v>
      </c>
    </row>
    <row r="76" spans="1:22" s="171" customFormat="1" x14ac:dyDescent="0.25">
      <c r="A76" s="169">
        <v>1</v>
      </c>
      <c r="B76" s="169" t="s">
        <v>702</v>
      </c>
      <c r="C76" s="169" t="s">
        <v>703</v>
      </c>
      <c r="D76" s="169" t="s">
        <v>711</v>
      </c>
      <c r="E76" s="169" t="s">
        <v>390</v>
      </c>
      <c r="F76" s="169" t="s">
        <v>396</v>
      </c>
      <c r="G76" s="169" t="s">
        <v>405</v>
      </c>
      <c r="H76" s="169" t="s">
        <v>390</v>
      </c>
      <c r="Q76" s="169">
        <v>17</v>
      </c>
      <c r="R76" s="171" t="s">
        <v>714</v>
      </c>
      <c r="S76" s="171">
        <v>20000</v>
      </c>
      <c r="T76" s="171">
        <v>15000</v>
      </c>
      <c r="U76" s="171">
        <v>0</v>
      </c>
      <c r="V76" s="171">
        <v>1</v>
      </c>
    </row>
    <row r="77" spans="1:22" s="171" customFormat="1" x14ac:dyDescent="0.25">
      <c r="A77" s="169">
        <v>1</v>
      </c>
      <c r="B77" s="169" t="s">
        <v>702</v>
      </c>
      <c r="C77" s="169" t="s">
        <v>703</v>
      </c>
      <c r="D77" s="169" t="s">
        <v>711</v>
      </c>
      <c r="E77" s="169" t="s">
        <v>390</v>
      </c>
      <c r="F77" s="169" t="s">
        <v>396</v>
      </c>
      <c r="G77" s="169" t="s">
        <v>405</v>
      </c>
      <c r="H77" s="169" t="s">
        <v>390</v>
      </c>
      <c r="Q77" s="169" t="s">
        <v>396</v>
      </c>
      <c r="R77" s="171" t="s">
        <v>705</v>
      </c>
      <c r="S77" s="171">
        <v>701991.43</v>
      </c>
      <c r="T77" s="171">
        <v>491873.64</v>
      </c>
      <c r="U77" s="171">
        <v>0</v>
      </c>
      <c r="V77" s="171">
        <v>1</v>
      </c>
    </row>
    <row r="78" spans="1:22" s="171" customFormat="1" x14ac:dyDescent="0.25">
      <c r="A78" s="169">
        <v>1</v>
      </c>
      <c r="B78" s="169" t="s">
        <v>702</v>
      </c>
      <c r="C78" s="169" t="s">
        <v>703</v>
      </c>
      <c r="D78" s="169" t="s">
        <v>711</v>
      </c>
      <c r="E78" s="169" t="s">
        <v>390</v>
      </c>
      <c r="F78" s="169" t="s">
        <v>396</v>
      </c>
      <c r="G78" s="169" t="s">
        <v>405</v>
      </c>
      <c r="H78" s="169" t="s">
        <v>390</v>
      </c>
      <c r="Q78" s="169" t="s">
        <v>396</v>
      </c>
      <c r="R78" s="171" t="s">
        <v>712</v>
      </c>
      <c r="S78" s="171">
        <v>20000</v>
      </c>
      <c r="T78" s="171">
        <v>15000</v>
      </c>
      <c r="U78" s="171">
        <v>19000</v>
      </c>
      <c r="V78" s="171">
        <v>1</v>
      </c>
    </row>
    <row r="79" spans="1:22" s="171" customFormat="1" x14ac:dyDescent="0.25">
      <c r="A79" s="169">
        <v>1</v>
      </c>
      <c r="B79" s="169" t="s">
        <v>702</v>
      </c>
      <c r="C79" s="169" t="s">
        <v>703</v>
      </c>
      <c r="D79" s="169" t="s">
        <v>711</v>
      </c>
      <c r="E79" s="169" t="s">
        <v>390</v>
      </c>
      <c r="F79" s="169" t="s">
        <v>396</v>
      </c>
      <c r="G79" s="169" t="s">
        <v>405</v>
      </c>
      <c r="H79" s="169" t="s">
        <v>390</v>
      </c>
      <c r="Q79" s="169" t="s">
        <v>398</v>
      </c>
      <c r="R79" s="171" t="s">
        <v>707</v>
      </c>
      <c r="S79" s="171">
        <v>60000</v>
      </c>
      <c r="T79" s="171">
        <v>45000</v>
      </c>
      <c r="U79" s="171">
        <v>57000</v>
      </c>
      <c r="V79" s="171">
        <v>3</v>
      </c>
    </row>
    <row r="80" spans="1:22" s="171" customFormat="1" x14ac:dyDescent="0.25">
      <c r="A80" s="169">
        <v>1</v>
      </c>
      <c r="B80" s="169" t="s">
        <v>702</v>
      </c>
      <c r="C80" s="169" t="s">
        <v>703</v>
      </c>
      <c r="D80" s="169" t="s">
        <v>711</v>
      </c>
      <c r="E80" s="169" t="s">
        <v>390</v>
      </c>
      <c r="F80" s="169" t="s">
        <v>396</v>
      </c>
      <c r="G80" s="169" t="s">
        <v>405</v>
      </c>
      <c r="H80" s="169" t="s">
        <v>390</v>
      </c>
      <c r="Q80" s="169" t="s">
        <v>405</v>
      </c>
      <c r="R80" s="171" t="s">
        <v>710</v>
      </c>
      <c r="S80" s="171">
        <v>20000</v>
      </c>
      <c r="T80" s="171">
        <v>15000</v>
      </c>
      <c r="U80" s="171">
        <v>10000</v>
      </c>
      <c r="V80" s="171">
        <v>1</v>
      </c>
    </row>
    <row r="81" spans="1:22" s="171" customFormat="1" x14ac:dyDescent="0.25">
      <c r="A81" s="169">
        <v>1</v>
      </c>
      <c r="B81" s="169" t="s">
        <v>702</v>
      </c>
      <c r="C81" s="169" t="s">
        <v>703</v>
      </c>
      <c r="D81" s="169" t="s">
        <v>711</v>
      </c>
      <c r="E81" s="169" t="s">
        <v>390</v>
      </c>
      <c r="F81" s="169" t="s">
        <v>396</v>
      </c>
      <c r="G81" s="169" t="s">
        <v>405</v>
      </c>
      <c r="H81" s="169" t="s">
        <v>390</v>
      </c>
      <c r="Q81" s="169" t="s">
        <v>405</v>
      </c>
      <c r="R81" s="171" t="s">
        <v>714</v>
      </c>
      <c r="S81" s="171">
        <v>19050</v>
      </c>
      <c r="T81" s="171">
        <v>14287.5</v>
      </c>
      <c r="U81" s="171">
        <v>0</v>
      </c>
      <c r="V81" s="171">
        <v>1</v>
      </c>
    </row>
    <row r="82" spans="1:22" s="171" customFormat="1" x14ac:dyDescent="0.25">
      <c r="A82" s="169">
        <v>1</v>
      </c>
      <c r="B82" s="169" t="s">
        <v>702</v>
      </c>
      <c r="C82" s="169" t="s">
        <v>703</v>
      </c>
      <c r="D82" s="169" t="s">
        <v>715</v>
      </c>
      <c r="E82" s="169" t="s">
        <v>394</v>
      </c>
      <c r="F82" s="169" t="s">
        <v>390</v>
      </c>
      <c r="G82" s="169" t="s">
        <v>405</v>
      </c>
      <c r="H82" s="169" t="s">
        <v>390</v>
      </c>
      <c r="Q82" s="169">
        <v>21</v>
      </c>
      <c r="R82" s="171" t="s">
        <v>708</v>
      </c>
      <c r="S82" s="171">
        <v>2586245</v>
      </c>
      <c r="T82" s="171">
        <v>1163810.25</v>
      </c>
      <c r="U82" s="171">
        <v>0</v>
      </c>
      <c r="V82" s="171">
        <v>1</v>
      </c>
    </row>
    <row r="83" spans="1:22" s="171" customFormat="1" x14ac:dyDescent="0.25">
      <c r="A83" s="169">
        <v>1</v>
      </c>
      <c r="B83" s="169" t="s">
        <v>702</v>
      </c>
      <c r="C83" s="169" t="s">
        <v>703</v>
      </c>
      <c r="D83" s="169" t="s">
        <v>715</v>
      </c>
      <c r="E83" s="169" t="s">
        <v>394</v>
      </c>
      <c r="F83" s="169" t="s">
        <v>390</v>
      </c>
      <c r="G83" s="169" t="s">
        <v>405</v>
      </c>
      <c r="H83" s="169" t="s">
        <v>390</v>
      </c>
      <c r="Q83" s="169" t="s">
        <v>401</v>
      </c>
      <c r="R83" s="171" t="s">
        <v>708</v>
      </c>
      <c r="S83" s="171">
        <v>1682685.8</v>
      </c>
      <c r="T83" s="171">
        <v>757208.61</v>
      </c>
      <c r="U83" s="171">
        <v>0</v>
      </c>
      <c r="V83" s="171">
        <v>1</v>
      </c>
    </row>
    <row r="84" spans="1:22" s="171" customFormat="1" x14ac:dyDescent="0.25">
      <c r="A84" s="169">
        <v>1</v>
      </c>
      <c r="B84" s="169" t="s">
        <v>702</v>
      </c>
      <c r="C84" s="169" t="s">
        <v>703</v>
      </c>
      <c r="D84" s="169" t="s">
        <v>715</v>
      </c>
      <c r="E84" s="169" t="s">
        <v>394</v>
      </c>
      <c r="F84" s="169" t="s">
        <v>390</v>
      </c>
      <c r="G84" s="169" t="s">
        <v>405</v>
      </c>
      <c r="H84" s="169" t="s">
        <v>390</v>
      </c>
      <c r="Q84" s="169" t="s">
        <v>398</v>
      </c>
      <c r="R84" s="171" t="s">
        <v>712</v>
      </c>
      <c r="S84" s="171">
        <v>2924275</v>
      </c>
      <c r="T84" s="171">
        <v>1315923.75</v>
      </c>
      <c r="U84" s="171">
        <v>0</v>
      </c>
      <c r="V84" s="171">
        <v>1</v>
      </c>
    </row>
    <row r="85" spans="1:22" s="171" customFormat="1" x14ac:dyDescent="0.25">
      <c r="A85" s="169">
        <v>1</v>
      </c>
      <c r="B85" s="169" t="s">
        <v>702</v>
      </c>
      <c r="C85" s="169" t="s">
        <v>703</v>
      </c>
      <c r="D85" s="169" t="s">
        <v>715</v>
      </c>
      <c r="E85" s="169" t="s">
        <v>394</v>
      </c>
      <c r="F85" s="169" t="s">
        <v>390</v>
      </c>
      <c r="G85" s="169" t="s">
        <v>405</v>
      </c>
      <c r="H85" s="169" t="s">
        <v>390</v>
      </c>
      <c r="Q85" s="169" t="s">
        <v>398</v>
      </c>
      <c r="R85" s="171" t="s">
        <v>707</v>
      </c>
      <c r="S85" s="171">
        <v>1558840</v>
      </c>
      <c r="T85" s="171">
        <v>701478</v>
      </c>
      <c r="U85" s="171">
        <v>700296.35</v>
      </c>
      <c r="V85" s="171">
        <v>1</v>
      </c>
    </row>
    <row r="86" spans="1:22" s="171" customFormat="1" x14ac:dyDescent="0.25">
      <c r="A86" s="169">
        <v>1</v>
      </c>
      <c r="B86" s="169" t="s">
        <v>702</v>
      </c>
      <c r="C86" s="169" t="s">
        <v>703</v>
      </c>
      <c r="D86" s="169" t="s">
        <v>715</v>
      </c>
      <c r="E86" s="169" t="s">
        <v>394</v>
      </c>
      <c r="F86" s="169" t="s">
        <v>390</v>
      </c>
      <c r="G86" s="169" t="s">
        <v>405</v>
      </c>
      <c r="H86" s="169" t="s">
        <v>390</v>
      </c>
      <c r="Q86" s="169" t="s">
        <v>405</v>
      </c>
      <c r="R86" s="171" t="s">
        <v>708</v>
      </c>
      <c r="S86" s="171">
        <v>2148721.39</v>
      </c>
      <c r="T86" s="171">
        <v>1181796.76</v>
      </c>
      <c r="U86" s="171">
        <v>0</v>
      </c>
      <c r="V86" s="171">
        <v>1</v>
      </c>
    </row>
    <row r="87" spans="1:22" s="171" customFormat="1" x14ac:dyDescent="0.25">
      <c r="A87" s="169">
        <v>1</v>
      </c>
      <c r="B87" s="169" t="s">
        <v>702</v>
      </c>
      <c r="C87" s="169" t="s">
        <v>703</v>
      </c>
      <c r="D87" s="169" t="s">
        <v>715</v>
      </c>
      <c r="E87" s="169" t="s">
        <v>394</v>
      </c>
      <c r="F87" s="169" t="s">
        <v>394</v>
      </c>
      <c r="G87" s="169" t="s">
        <v>405</v>
      </c>
      <c r="H87" s="169" t="s">
        <v>390</v>
      </c>
      <c r="Q87" s="170" t="s">
        <v>401</v>
      </c>
      <c r="R87" s="171" t="s">
        <v>707</v>
      </c>
      <c r="S87" s="171">
        <v>2567946</v>
      </c>
      <c r="T87" s="171">
        <v>1155575.7</v>
      </c>
      <c r="U87" s="171">
        <v>0</v>
      </c>
      <c r="V87" s="171">
        <v>1</v>
      </c>
    </row>
    <row r="88" spans="1:22" s="171" customFormat="1" x14ac:dyDescent="0.25">
      <c r="A88" s="169">
        <v>1</v>
      </c>
      <c r="B88" s="169" t="s">
        <v>702</v>
      </c>
      <c r="C88" s="169" t="s">
        <v>703</v>
      </c>
      <c r="D88" s="169" t="s">
        <v>715</v>
      </c>
      <c r="E88" s="169" t="s">
        <v>394</v>
      </c>
      <c r="F88" s="169" t="s">
        <v>394</v>
      </c>
      <c r="G88" s="169" t="s">
        <v>405</v>
      </c>
      <c r="H88" s="169" t="s">
        <v>390</v>
      </c>
      <c r="Q88" s="170" t="s">
        <v>398</v>
      </c>
      <c r="R88" s="171" t="s">
        <v>707</v>
      </c>
      <c r="S88" s="171">
        <v>1956200</v>
      </c>
      <c r="T88" s="171">
        <v>880290</v>
      </c>
      <c r="U88" s="171">
        <v>1223949.1200000001</v>
      </c>
      <c r="V88" s="171">
        <v>1</v>
      </c>
    </row>
    <row r="89" spans="1:22" s="171" customFormat="1" x14ac:dyDescent="0.25">
      <c r="A89" s="169">
        <v>1</v>
      </c>
      <c r="B89" s="169" t="s">
        <v>702</v>
      </c>
      <c r="C89" s="169" t="s">
        <v>703</v>
      </c>
      <c r="D89" s="169" t="s">
        <v>715</v>
      </c>
      <c r="E89" s="169" t="s">
        <v>394</v>
      </c>
      <c r="F89" s="169" t="s">
        <v>394</v>
      </c>
      <c r="G89" s="169" t="s">
        <v>405</v>
      </c>
      <c r="H89" s="169" t="s">
        <v>390</v>
      </c>
      <c r="Q89" s="170" t="s">
        <v>405</v>
      </c>
      <c r="R89" s="171" t="s">
        <v>708</v>
      </c>
      <c r="S89" s="171">
        <v>892303.4</v>
      </c>
      <c r="T89" s="171">
        <v>401536.53</v>
      </c>
      <c r="U89" s="171">
        <v>0</v>
      </c>
      <c r="V89" s="171">
        <v>1</v>
      </c>
    </row>
    <row r="90" spans="1:22" s="171" customFormat="1" x14ac:dyDescent="0.25">
      <c r="A90" s="169">
        <v>1</v>
      </c>
      <c r="B90" s="169" t="s">
        <v>702</v>
      </c>
      <c r="C90" s="169" t="s">
        <v>703</v>
      </c>
      <c r="D90" s="169" t="s">
        <v>715</v>
      </c>
      <c r="E90" s="169" t="s">
        <v>394</v>
      </c>
      <c r="F90" s="169" t="s">
        <v>396</v>
      </c>
      <c r="G90" s="169" t="s">
        <v>405</v>
      </c>
      <c r="H90" s="169" t="s">
        <v>390</v>
      </c>
      <c r="Q90" s="170" t="s">
        <v>405</v>
      </c>
      <c r="R90" s="171" t="s">
        <v>712</v>
      </c>
      <c r="S90" s="171">
        <v>1660000</v>
      </c>
      <c r="T90" s="171">
        <v>1079000</v>
      </c>
      <c r="U90" s="171">
        <v>0</v>
      </c>
      <c r="V90" s="171">
        <v>1</v>
      </c>
    </row>
    <row r="91" spans="1:22" s="171" customFormat="1" x14ac:dyDescent="0.25">
      <c r="A91" s="169">
        <v>1</v>
      </c>
      <c r="B91" s="169" t="s">
        <v>702</v>
      </c>
      <c r="C91" s="169" t="s">
        <v>703</v>
      </c>
      <c r="D91" s="169" t="s">
        <v>716</v>
      </c>
      <c r="E91" s="169" t="s">
        <v>390</v>
      </c>
      <c r="F91" s="169" t="s">
        <v>390</v>
      </c>
      <c r="G91" s="169" t="s">
        <v>405</v>
      </c>
      <c r="H91" s="169" t="s">
        <v>390</v>
      </c>
      <c r="Q91" s="170">
        <v>19</v>
      </c>
      <c r="R91" s="171" t="s">
        <v>706</v>
      </c>
      <c r="S91" s="171">
        <v>17569890.960000001</v>
      </c>
      <c r="T91" s="171">
        <v>17569890.960000001</v>
      </c>
      <c r="U91" s="171">
        <v>2023535.97</v>
      </c>
      <c r="V91" s="171">
        <v>7</v>
      </c>
    </row>
    <row r="92" spans="1:22" s="171" customFormat="1" x14ac:dyDescent="0.25">
      <c r="A92" s="169">
        <v>1</v>
      </c>
      <c r="B92" s="169" t="s">
        <v>702</v>
      </c>
      <c r="C92" s="169" t="s">
        <v>703</v>
      </c>
      <c r="D92" s="169" t="s">
        <v>716</v>
      </c>
      <c r="E92" s="169" t="s">
        <v>390</v>
      </c>
      <c r="F92" s="169" t="s">
        <v>390</v>
      </c>
      <c r="G92" s="169" t="s">
        <v>405</v>
      </c>
      <c r="H92" s="169" t="s">
        <v>390</v>
      </c>
      <c r="Q92" s="170">
        <v>19</v>
      </c>
      <c r="R92" s="171" t="s">
        <v>707</v>
      </c>
      <c r="S92" s="171">
        <v>8856372.3699999992</v>
      </c>
      <c r="T92" s="171">
        <v>8773443.8399999999</v>
      </c>
      <c r="U92" s="171">
        <v>108824.10999999999</v>
      </c>
      <c r="V92" s="171">
        <v>4</v>
      </c>
    </row>
    <row r="93" spans="1:22" s="171" customFormat="1" x14ac:dyDescent="0.25">
      <c r="A93" s="169">
        <v>1</v>
      </c>
      <c r="B93" s="169" t="s">
        <v>702</v>
      </c>
      <c r="C93" s="169" t="s">
        <v>703</v>
      </c>
      <c r="D93" s="169" t="s">
        <v>716</v>
      </c>
      <c r="E93" s="169" t="s">
        <v>390</v>
      </c>
      <c r="F93" s="169" t="s">
        <v>390</v>
      </c>
      <c r="G93" s="169" t="s">
        <v>405</v>
      </c>
      <c r="H93" s="169" t="s">
        <v>390</v>
      </c>
      <c r="Q93" s="170">
        <v>19</v>
      </c>
      <c r="R93" s="171" t="s">
        <v>708</v>
      </c>
      <c r="S93" s="171">
        <v>73027579.38000001</v>
      </c>
      <c r="T93" s="171">
        <v>72105334.320000038</v>
      </c>
      <c r="U93" s="171">
        <v>636239.22999999986</v>
      </c>
      <c r="V93" s="171">
        <v>29</v>
      </c>
    </row>
    <row r="94" spans="1:22" s="171" customFormat="1" x14ac:dyDescent="0.25">
      <c r="A94" s="169">
        <v>1</v>
      </c>
      <c r="B94" s="169" t="s">
        <v>702</v>
      </c>
      <c r="C94" s="169" t="s">
        <v>703</v>
      </c>
      <c r="D94" s="169" t="s">
        <v>716</v>
      </c>
      <c r="E94" s="169" t="s">
        <v>390</v>
      </c>
      <c r="F94" s="169" t="s">
        <v>394</v>
      </c>
      <c r="G94" s="169" t="s">
        <v>405</v>
      </c>
      <c r="H94" s="169" t="s">
        <v>390</v>
      </c>
      <c r="Q94" s="170">
        <v>19</v>
      </c>
      <c r="R94" s="171" t="s">
        <v>707</v>
      </c>
      <c r="S94" s="171">
        <v>492904.66</v>
      </c>
      <c r="T94" s="171">
        <v>418968.96</v>
      </c>
      <c r="U94" s="171">
        <v>0</v>
      </c>
      <c r="V94" s="171">
        <v>1</v>
      </c>
    </row>
    <row r="95" spans="1:22" s="171" customFormat="1" x14ac:dyDescent="0.25">
      <c r="A95" s="169">
        <v>1</v>
      </c>
      <c r="B95" s="169" t="s">
        <v>702</v>
      </c>
      <c r="C95" s="169" t="s">
        <v>703</v>
      </c>
      <c r="D95" s="169" t="s">
        <v>716</v>
      </c>
      <c r="E95" s="169" t="s">
        <v>390</v>
      </c>
      <c r="F95" s="169" t="s">
        <v>394</v>
      </c>
      <c r="G95" s="169" t="s">
        <v>405</v>
      </c>
      <c r="H95" s="169" t="s">
        <v>390</v>
      </c>
      <c r="Q95" s="170">
        <v>19</v>
      </c>
      <c r="R95" s="171" t="s">
        <v>710</v>
      </c>
      <c r="S95" s="171">
        <v>652969.55000000005</v>
      </c>
      <c r="T95" s="171">
        <v>603381.87</v>
      </c>
      <c r="U95" s="171">
        <v>0</v>
      </c>
      <c r="V95" s="171">
        <v>2</v>
      </c>
    </row>
    <row r="96" spans="1:22" s="171" customFormat="1" x14ac:dyDescent="0.25">
      <c r="A96" s="169">
        <v>1</v>
      </c>
      <c r="B96" s="169" t="s">
        <v>702</v>
      </c>
      <c r="C96" s="169" t="s">
        <v>703</v>
      </c>
      <c r="D96" s="169" t="s">
        <v>716</v>
      </c>
      <c r="E96" s="169" t="s">
        <v>390</v>
      </c>
      <c r="F96" s="169" t="s">
        <v>394</v>
      </c>
      <c r="G96" s="169" t="s">
        <v>405</v>
      </c>
      <c r="H96" s="169" t="s">
        <v>390</v>
      </c>
      <c r="Q96" s="170">
        <v>19</v>
      </c>
      <c r="R96" s="171" t="s">
        <v>713</v>
      </c>
      <c r="S96" s="171">
        <v>14190101.93</v>
      </c>
      <c r="T96" s="171">
        <v>14147583.569999998</v>
      </c>
      <c r="U96" s="171">
        <v>145523.11000000002</v>
      </c>
      <c r="V96" s="171">
        <v>5</v>
      </c>
    </row>
    <row r="97" spans="1:22" s="171" customFormat="1" x14ac:dyDescent="0.25">
      <c r="A97" s="169">
        <v>2</v>
      </c>
      <c r="B97" s="169" t="s">
        <v>702</v>
      </c>
      <c r="C97" s="169" t="s">
        <v>703</v>
      </c>
      <c r="D97" s="169" t="s">
        <v>717</v>
      </c>
      <c r="E97" s="169" t="s">
        <v>390</v>
      </c>
      <c r="F97" s="169" t="s">
        <v>390</v>
      </c>
      <c r="G97" s="169" t="s">
        <v>405</v>
      </c>
      <c r="H97" s="169" t="s">
        <v>396</v>
      </c>
      <c r="Q97" s="170">
        <v>12</v>
      </c>
      <c r="R97" s="171" t="s">
        <v>705</v>
      </c>
      <c r="S97" s="171">
        <v>612309.52</v>
      </c>
      <c r="T97" s="171">
        <v>275539.28000000003</v>
      </c>
      <c r="U97" s="171">
        <v>0</v>
      </c>
      <c r="V97" s="171">
        <v>1</v>
      </c>
    </row>
    <row r="98" spans="1:22" s="171" customFormat="1" x14ac:dyDescent="0.25">
      <c r="A98" s="169">
        <v>2</v>
      </c>
      <c r="B98" s="169" t="s">
        <v>702</v>
      </c>
      <c r="C98" s="169" t="s">
        <v>703</v>
      </c>
      <c r="D98" s="169" t="s">
        <v>717</v>
      </c>
      <c r="E98" s="169" t="s">
        <v>390</v>
      </c>
      <c r="F98" s="169" t="s">
        <v>390</v>
      </c>
      <c r="G98" s="169" t="s">
        <v>405</v>
      </c>
      <c r="H98" s="169" t="s">
        <v>396</v>
      </c>
      <c r="Q98" s="170">
        <v>12</v>
      </c>
      <c r="R98" s="171" t="s">
        <v>706</v>
      </c>
      <c r="S98" s="171">
        <v>19500</v>
      </c>
      <c r="T98" s="171">
        <v>14625</v>
      </c>
      <c r="U98" s="171">
        <v>0</v>
      </c>
      <c r="V98" s="171">
        <v>1</v>
      </c>
    </row>
    <row r="99" spans="1:22" s="171" customFormat="1" x14ac:dyDescent="0.25">
      <c r="A99" s="169">
        <v>2</v>
      </c>
      <c r="B99" s="169" t="s">
        <v>702</v>
      </c>
      <c r="C99" s="169" t="s">
        <v>703</v>
      </c>
      <c r="D99" s="169" t="s">
        <v>717</v>
      </c>
      <c r="E99" s="169" t="s">
        <v>390</v>
      </c>
      <c r="F99" s="169" t="s">
        <v>390</v>
      </c>
      <c r="G99" s="169" t="s">
        <v>405</v>
      </c>
      <c r="H99" s="169" t="s">
        <v>396</v>
      </c>
      <c r="Q99" s="170">
        <v>12</v>
      </c>
      <c r="R99" s="171" t="s">
        <v>707</v>
      </c>
      <c r="S99" s="171">
        <v>29435</v>
      </c>
      <c r="T99" s="171">
        <v>22076.25</v>
      </c>
      <c r="U99" s="171">
        <v>27963.25</v>
      </c>
      <c r="V99" s="171">
        <v>2</v>
      </c>
    </row>
    <row r="100" spans="1:22" s="171" customFormat="1" x14ac:dyDescent="0.25">
      <c r="A100" s="169">
        <v>2</v>
      </c>
      <c r="B100" s="169" t="s">
        <v>702</v>
      </c>
      <c r="C100" s="169" t="s">
        <v>703</v>
      </c>
      <c r="D100" s="169" t="s">
        <v>717</v>
      </c>
      <c r="E100" s="169" t="s">
        <v>390</v>
      </c>
      <c r="F100" s="169" t="s">
        <v>390</v>
      </c>
      <c r="G100" s="169" t="s">
        <v>405</v>
      </c>
      <c r="H100" s="169" t="s">
        <v>396</v>
      </c>
      <c r="Q100" s="170">
        <v>12</v>
      </c>
      <c r="R100" s="171" t="s">
        <v>708</v>
      </c>
      <c r="S100" s="171">
        <v>999674.32000000007</v>
      </c>
      <c r="T100" s="171">
        <v>461973.45</v>
      </c>
      <c r="U100" s="171">
        <v>273017.62</v>
      </c>
      <c r="V100" s="171">
        <v>8</v>
      </c>
    </row>
    <row r="101" spans="1:22" s="171" customFormat="1" x14ac:dyDescent="0.25">
      <c r="A101" s="169">
        <v>2</v>
      </c>
      <c r="B101" s="169" t="s">
        <v>702</v>
      </c>
      <c r="C101" s="169" t="s">
        <v>703</v>
      </c>
      <c r="D101" s="169" t="s">
        <v>717</v>
      </c>
      <c r="E101" s="169" t="s">
        <v>390</v>
      </c>
      <c r="F101" s="169" t="s">
        <v>390</v>
      </c>
      <c r="G101" s="169" t="s">
        <v>405</v>
      </c>
      <c r="H101" s="169" t="s">
        <v>396</v>
      </c>
      <c r="Q101" s="170">
        <v>13</v>
      </c>
      <c r="R101" s="171" t="s">
        <v>706</v>
      </c>
      <c r="S101" s="171">
        <v>481144.73</v>
      </c>
      <c r="T101" s="171">
        <v>226887.63</v>
      </c>
      <c r="U101" s="171">
        <v>77368.820000000007</v>
      </c>
      <c r="V101" s="171">
        <v>4</v>
      </c>
    </row>
    <row r="102" spans="1:22" s="171" customFormat="1" x14ac:dyDescent="0.25">
      <c r="A102" s="169">
        <v>2</v>
      </c>
      <c r="B102" s="169" t="s">
        <v>702</v>
      </c>
      <c r="C102" s="169" t="s">
        <v>703</v>
      </c>
      <c r="D102" s="169" t="s">
        <v>717</v>
      </c>
      <c r="E102" s="169" t="s">
        <v>390</v>
      </c>
      <c r="F102" s="169" t="s">
        <v>390</v>
      </c>
      <c r="G102" s="169" t="s">
        <v>405</v>
      </c>
      <c r="H102" s="169" t="s">
        <v>396</v>
      </c>
      <c r="Q102" s="170">
        <v>13</v>
      </c>
      <c r="R102" s="171" t="s">
        <v>707</v>
      </c>
      <c r="S102" s="171">
        <v>273335.02</v>
      </c>
      <c r="T102" s="171">
        <v>128961.76</v>
      </c>
      <c r="U102" s="171">
        <v>63321.81</v>
      </c>
      <c r="V102" s="171">
        <v>3</v>
      </c>
    </row>
    <row r="103" spans="1:22" s="171" customFormat="1" x14ac:dyDescent="0.25">
      <c r="A103" s="169">
        <v>2</v>
      </c>
      <c r="B103" s="169" t="s">
        <v>702</v>
      </c>
      <c r="C103" s="169" t="s">
        <v>703</v>
      </c>
      <c r="D103" s="169" t="s">
        <v>717</v>
      </c>
      <c r="E103" s="169" t="s">
        <v>390</v>
      </c>
      <c r="F103" s="169" t="s">
        <v>390</v>
      </c>
      <c r="G103" s="169" t="s">
        <v>405</v>
      </c>
      <c r="H103" s="169" t="s">
        <v>396</v>
      </c>
      <c r="Q103" s="170">
        <v>13</v>
      </c>
      <c r="R103" s="171" t="s">
        <v>708</v>
      </c>
      <c r="S103" s="171">
        <v>1514192.52</v>
      </c>
      <c r="T103" s="171">
        <v>699386.64</v>
      </c>
      <c r="U103" s="171">
        <v>126308.13</v>
      </c>
      <c r="V103" s="171">
        <v>11</v>
      </c>
    </row>
    <row r="104" spans="1:22" s="171" customFormat="1" x14ac:dyDescent="0.25">
      <c r="A104" s="169">
        <v>2</v>
      </c>
      <c r="B104" s="169" t="s">
        <v>702</v>
      </c>
      <c r="C104" s="169" t="s">
        <v>703</v>
      </c>
      <c r="D104" s="169" t="s">
        <v>717</v>
      </c>
      <c r="E104" s="169" t="s">
        <v>390</v>
      </c>
      <c r="F104" s="169" t="s">
        <v>390</v>
      </c>
      <c r="G104" s="169" t="s">
        <v>405</v>
      </c>
      <c r="H104" s="169" t="s">
        <v>396</v>
      </c>
      <c r="Q104" s="170">
        <v>14</v>
      </c>
      <c r="R104" s="171" t="s">
        <v>705</v>
      </c>
      <c r="S104" s="171">
        <v>196644.05</v>
      </c>
      <c r="T104" s="171">
        <v>88489.83</v>
      </c>
      <c r="U104" s="171">
        <v>0</v>
      </c>
      <c r="V104" s="171">
        <v>2</v>
      </c>
    </row>
    <row r="105" spans="1:22" s="171" customFormat="1" x14ac:dyDescent="0.25">
      <c r="A105" s="169">
        <v>2</v>
      </c>
      <c r="B105" s="169" t="s">
        <v>702</v>
      </c>
      <c r="C105" s="169" t="s">
        <v>703</v>
      </c>
      <c r="D105" s="169" t="s">
        <v>717</v>
      </c>
      <c r="E105" s="169" t="s">
        <v>390</v>
      </c>
      <c r="F105" s="169" t="s">
        <v>390</v>
      </c>
      <c r="G105" s="169" t="s">
        <v>405</v>
      </c>
      <c r="H105" s="169" t="s">
        <v>396</v>
      </c>
      <c r="Q105" s="170">
        <v>14</v>
      </c>
      <c r="R105" s="171" t="s">
        <v>712</v>
      </c>
      <c r="S105" s="171">
        <v>200922</v>
      </c>
      <c r="T105" s="171">
        <v>96114.9</v>
      </c>
      <c r="U105" s="171">
        <v>82836.44</v>
      </c>
      <c r="V105" s="171">
        <v>2</v>
      </c>
    </row>
    <row r="106" spans="1:22" s="171" customFormat="1" x14ac:dyDescent="0.25">
      <c r="A106" s="169">
        <v>2</v>
      </c>
      <c r="B106" s="169" t="s">
        <v>702</v>
      </c>
      <c r="C106" s="169" t="s">
        <v>703</v>
      </c>
      <c r="D106" s="169" t="s">
        <v>717</v>
      </c>
      <c r="E106" s="169" t="s">
        <v>390</v>
      </c>
      <c r="F106" s="169" t="s">
        <v>390</v>
      </c>
      <c r="G106" s="169" t="s">
        <v>405</v>
      </c>
      <c r="H106" s="169" t="s">
        <v>396</v>
      </c>
      <c r="Q106" s="170">
        <v>14</v>
      </c>
      <c r="R106" s="171" t="s">
        <v>706</v>
      </c>
      <c r="S106" s="171">
        <v>613500</v>
      </c>
      <c r="T106" s="171">
        <v>340125</v>
      </c>
      <c r="U106" s="171">
        <v>219519.2</v>
      </c>
      <c r="V106" s="171">
        <v>15</v>
      </c>
    </row>
    <row r="107" spans="1:22" s="171" customFormat="1" x14ac:dyDescent="0.25">
      <c r="A107" s="169">
        <v>2</v>
      </c>
      <c r="B107" s="169" t="s">
        <v>702</v>
      </c>
      <c r="C107" s="169" t="s">
        <v>703</v>
      </c>
      <c r="D107" s="169" t="s">
        <v>717</v>
      </c>
      <c r="E107" s="169" t="s">
        <v>390</v>
      </c>
      <c r="F107" s="169" t="s">
        <v>390</v>
      </c>
      <c r="G107" s="169" t="s">
        <v>405</v>
      </c>
      <c r="H107" s="169" t="s">
        <v>396</v>
      </c>
      <c r="Q107" s="170">
        <v>14</v>
      </c>
      <c r="R107" s="171" t="s">
        <v>707</v>
      </c>
      <c r="S107" s="171">
        <v>454303.89</v>
      </c>
      <c r="T107" s="171">
        <v>221384.05</v>
      </c>
      <c r="U107" s="171">
        <v>123640.99</v>
      </c>
      <c r="V107" s="171">
        <v>6</v>
      </c>
    </row>
    <row r="108" spans="1:22" s="171" customFormat="1" x14ac:dyDescent="0.25">
      <c r="A108" s="169">
        <v>2</v>
      </c>
      <c r="B108" s="169" t="s">
        <v>702</v>
      </c>
      <c r="C108" s="169" t="s">
        <v>703</v>
      </c>
      <c r="D108" s="169" t="s">
        <v>717</v>
      </c>
      <c r="E108" s="169" t="s">
        <v>390</v>
      </c>
      <c r="F108" s="169" t="s">
        <v>390</v>
      </c>
      <c r="G108" s="169" t="s">
        <v>405</v>
      </c>
      <c r="H108" s="169" t="s">
        <v>396</v>
      </c>
      <c r="Q108" s="170">
        <v>14</v>
      </c>
      <c r="R108" s="171" t="s">
        <v>708</v>
      </c>
      <c r="S108" s="171">
        <v>1922273.1300000001</v>
      </c>
      <c r="T108" s="171">
        <v>949839.11</v>
      </c>
      <c r="U108" s="171">
        <v>604437.91999999993</v>
      </c>
      <c r="V108" s="171">
        <v>31</v>
      </c>
    </row>
    <row r="109" spans="1:22" s="171" customFormat="1" x14ac:dyDescent="0.25">
      <c r="A109" s="169">
        <v>2</v>
      </c>
      <c r="B109" s="169" t="s">
        <v>702</v>
      </c>
      <c r="C109" s="169" t="s">
        <v>703</v>
      </c>
      <c r="D109" s="169" t="s">
        <v>717</v>
      </c>
      <c r="E109" s="169" t="s">
        <v>390</v>
      </c>
      <c r="F109" s="169" t="s">
        <v>390</v>
      </c>
      <c r="G109" s="169" t="s">
        <v>405</v>
      </c>
      <c r="H109" s="169" t="s">
        <v>396</v>
      </c>
      <c r="Q109" s="170">
        <v>14</v>
      </c>
      <c r="R109" s="171" t="s">
        <v>709</v>
      </c>
      <c r="S109" s="171">
        <v>258385.5</v>
      </c>
      <c r="T109" s="171">
        <v>140273.47999999998</v>
      </c>
      <c r="U109" s="171">
        <v>76000</v>
      </c>
      <c r="V109" s="171">
        <v>5</v>
      </c>
    </row>
    <row r="110" spans="1:22" s="171" customFormat="1" x14ac:dyDescent="0.25">
      <c r="A110" s="169">
        <v>2</v>
      </c>
      <c r="B110" s="169" t="s">
        <v>702</v>
      </c>
      <c r="C110" s="169" t="s">
        <v>703</v>
      </c>
      <c r="D110" s="169" t="s">
        <v>717</v>
      </c>
      <c r="E110" s="169" t="s">
        <v>390</v>
      </c>
      <c r="F110" s="169" t="s">
        <v>390</v>
      </c>
      <c r="G110" s="169" t="s">
        <v>405</v>
      </c>
      <c r="H110" s="169" t="s">
        <v>396</v>
      </c>
      <c r="Q110" s="170">
        <v>15</v>
      </c>
      <c r="R110" s="171" t="s">
        <v>708</v>
      </c>
      <c r="S110" s="171">
        <v>19800</v>
      </c>
      <c r="T110" s="171">
        <v>14850</v>
      </c>
      <c r="U110" s="171">
        <v>18810</v>
      </c>
      <c r="V110" s="171">
        <v>1</v>
      </c>
    </row>
    <row r="111" spans="1:22" s="171" customFormat="1" x14ac:dyDescent="0.25">
      <c r="A111" s="169">
        <v>2</v>
      </c>
      <c r="B111" s="169" t="s">
        <v>702</v>
      </c>
      <c r="C111" s="169" t="s">
        <v>703</v>
      </c>
      <c r="D111" s="169" t="s">
        <v>717</v>
      </c>
      <c r="E111" s="169" t="s">
        <v>390</v>
      </c>
      <c r="F111" s="169" t="s">
        <v>390</v>
      </c>
      <c r="G111" s="169" t="s">
        <v>405</v>
      </c>
      <c r="H111" s="169" t="s">
        <v>396</v>
      </c>
      <c r="Q111" s="170">
        <v>17</v>
      </c>
      <c r="R111" s="171" t="s">
        <v>712</v>
      </c>
      <c r="S111" s="171">
        <v>12485</v>
      </c>
      <c r="T111" s="171">
        <v>9363.75</v>
      </c>
      <c r="U111" s="171">
        <v>10612.25</v>
      </c>
      <c r="V111" s="171">
        <v>1</v>
      </c>
    </row>
    <row r="112" spans="1:22" s="171" customFormat="1" x14ac:dyDescent="0.25">
      <c r="A112" s="169">
        <v>2</v>
      </c>
      <c r="B112" s="169" t="s">
        <v>702</v>
      </c>
      <c r="C112" s="169" t="s">
        <v>703</v>
      </c>
      <c r="D112" s="169" t="s">
        <v>717</v>
      </c>
      <c r="E112" s="169" t="s">
        <v>390</v>
      </c>
      <c r="F112" s="169" t="s">
        <v>390</v>
      </c>
      <c r="G112" s="169" t="s">
        <v>405</v>
      </c>
      <c r="H112" s="169" t="s">
        <v>396</v>
      </c>
      <c r="Q112" s="169">
        <v>17</v>
      </c>
      <c r="R112" s="171" t="s">
        <v>706</v>
      </c>
      <c r="S112" s="171">
        <v>16700</v>
      </c>
      <c r="T112" s="171">
        <v>12525</v>
      </c>
      <c r="U112" s="171">
        <v>15865</v>
      </c>
      <c r="V112" s="171">
        <v>1</v>
      </c>
    </row>
    <row r="113" spans="1:22" s="171" customFormat="1" x14ac:dyDescent="0.25">
      <c r="A113" s="169">
        <v>2</v>
      </c>
      <c r="B113" s="169" t="s">
        <v>702</v>
      </c>
      <c r="C113" s="169" t="s">
        <v>703</v>
      </c>
      <c r="D113" s="169" t="s">
        <v>717</v>
      </c>
      <c r="E113" s="169" t="s">
        <v>390</v>
      </c>
      <c r="F113" s="169" t="s">
        <v>390</v>
      </c>
      <c r="G113" s="169" t="s">
        <v>405</v>
      </c>
      <c r="H113" s="169" t="s">
        <v>396</v>
      </c>
      <c r="Q113" s="169">
        <v>17</v>
      </c>
      <c r="R113" s="171" t="s">
        <v>707</v>
      </c>
      <c r="S113" s="171">
        <v>200339.47</v>
      </c>
      <c r="T113" s="171">
        <v>96112.260000000009</v>
      </c>
      <c r="U113" s="171">
        <v>3830.86</v>
      </c>
      <c r="V113" s="171">
        <v>3</v>
      </c>
    </row>
    <row r="114" spans="1:22" s="171" customFormat="1" x14ac:dyDescent="0.25">
      <c r="A114" s="169">
        <v>2</v>
      </c>
      <c r="B114" s="169" t="s">
        <v>702</v>
      </c>
      <c r="C114" s="169" t="s">
        <v>703</v>
      </c>
      <c r="D114" s="169" t="s">
        <v>717</v>
      </c>
      <c r="E114" s="169" t="s">
        <v>390</v>
      </c>
      <c r="F114" s="169" t="s">
        <v>390</v>
      </c>
      <c r="G114" s="169" t="s">
        <v>405</v>
      </c>
      <c r="H114" s="169" t="s">
        <v>396</v>
      </c>
      <c r="Q114" s="169">
        <v>17</v>
      </c>
      <c r="R114" s="171" t="s">
        <v>708</v>
      </c>
      <c r="S114" s="171">
        <v>423135</v>
      </c>
      <c r="T114" s="171">
        <v>242261.25</v>
      </c>
      <c r="U114" s="171">
        <v>134438.25</v>
      </c>
      <c r="V114" s="171">
        <v>11</v>
      </c>
    </row>
    <row r="115" spans="1:22" s="171" customFormat="1" x14ac:dyDescent="0.25">
      <c r="A115" s="169">
        <v>2</v>
      </c>
      <c r="B115" s="169" t="s">
        <v>702</v>
      </c>
      <c r="C115" s="169" t="s">
        <v>703</v>
      </c>
      <c r="D115" s="169" t="s">
        <v>717</v>
      </c>
      <c r="E115" s="169" t="s">
        <v>390</v>
      </c>
      <c r="F115" s="169" t="s">
        <v>390</v>
      </c>
      <c r="G115" s="169" t="s">
        <v>405</v>
      </c>
      <c r="H115" s="169" t="s">
        <v>396</v>
      </c>
      <c r="Q115" s="169">
        <v>23</v>
      </c>
      <c r="R115" s="171" t="s">
        <v>707</v>
      </c>
      <c r="S115" s="171">
        <v>68015</v>
      </c>
      <c r="T115" s="171">
        <v>30606.75</v>
      </c>
      <c r="U115" s="171">
        <v>53515</v>
      </c>
      <c r="V115" s="171">
        <v>1</v>
      </c>
    </row>
    <row r="116" spans="1:22" s="171" customFormat="1" x14ac:dyDescent="0.25">
      <c r="A116" s="169">
        <v>2</v>
      </c>
      <c r="B116" s="169" t="s">
        <v>702</v>
      </c>
      <c r="C116" s="169" t="s">
        <v>703</v>
      </c>
      <c r="D116" s="169" t="s">
        <v>717</v>
      </c>
      <c r="E116" s="169" t="s">
        <v>390</v>
      </c>
      <c r="F116" s="169" t="s">
        <v>390</v>
      </c>
      <c r="G116" s="169" t="s">
        <v>405</v>
      </c>
      <c r="H116" s="169" t="s">
        <v>396</v>
      </c>
      <c r="Q116" s="169">
        <v>23</v>
      </c>
      <c r="R116" s="171" t="s">
        <v>708</v>
      </c>
      <c r="S116" s="171">
        <v>39850</v>
      </c>
      <c r="T116" s="171">
        <v>29887.5</v>
      </c>
      <c r="U116" s="171">
        <v>37857.5</v>
      </c>
      <c r="V116" s="171">
        <v>2</v>
      </c>
    </row>
    <row r="117" spans="1:22" s="171" customFormat="1" x14ac:dyDescent="0.25">
      <c r="A117" s="169">
        <v>2</v>
      </c>
      <c r="B117" s="169" t="s">
        <v>702</v>
      </c>
      <c r="C117" s="169" t="s">
        <v>703</v>
      </c>
      <c r="D117" s="169" t="s">
        <v>717</v>
      </c>
      <c r="E117" s="169" t="s">
        <v>390</v>
      </c>
      <c r="F117" s="169" t="s">
        <v>390</v>
      </c>
      <c r="G117" s="169" t="s">
        <v>405</v>
      </c>
      <c r="H117" s="169" t="s">
        <v>396</v>
      </c>
      <c r="Q117" s="169" t="s">
        <v>407</v>
      </c>
      <c r="R117" s="171" t="s">
        <v>712</v>
      </c>
      <c r="S117" s="171">
        <v>19500</v>
      </c>
      <c r="T117" s="171">
        <v>14625</v>
      </c>
      <c r="U117" s="171">
        <v>0</v>
      </c>
      <c r="V117" s="171">
        <v>1</v>
      </c>
    </row>
    <row r="118" spans="1:22" s="171" customFormat="1" x14ac:dyDescent="0.25">
      <c r="A118" s="169">
        <v>2</v>
      </c>
      <c r="B118" s="169" t="s">
        <v>702</v>
      </c>
      <c r="C118" s="169" t="s">
        <v>703</v>
      </c>
      <c r="D118" s="169" t="s">
        <v>717</v>
      </c>
      <c r="E118" s="169" t="s">
        <v>390</v>
      </c>
      <c r="F118" s="169" t="s">
        <v>390</v>
      </c>
      <c r="G118" s="169" t="s">
        <v>405</v>
      </c>
      <c r="H118" s="169" t="s">
        <v>396</v>
      </c>
      <c r="Q118" s="169" t="s">
        <v>407</v>
      </c>
      <c r="R118" s="171" t="s">
        <v>706</v>
      </c>
      <c r="S118" s="171">
        <v>138296.88</v>
      </c>
      <c r="T118" s="171">
        <v>71173.59</v>
      </c>
      <c r="U118" s="171">
        <v>46828.7</v>
      </c>
      <c r="V118" s="171">
        <v>3</v>
      </c>
    </row>
    <row r="119" spans="1:22" s="171" customFormat="1" x14ac:dyDescent="0.25">
      <c r="A119" s="169">
        <v>2</v>
      </c>
      <c r="B119" s="169" t="s">
        <v>702</v>
      </c>
      <c r="C119" s="169" t="s">
        <v>703</v>
      </c>
      <c r="D119" s="169" t="s">
        <v>717</v>
      </c>
      <c r="E119" s="169" t="s">
        <v>390</v>
      </c>
      <c r="F119" s="169" t="s">
        <v>390</v>
      </c>
      <c r="G119" s="169" t="s">
        <v>405</v>
      </c>
      <c r="H119" s="169" t="s">
        <v>396</v>
      </c>
      <c r="Q119" s="169" t="s">
        <v>407</v>
      </c>
      <c r="R119" s="171" t="s">
        <v>707</v>
      </c>
      <c r="S119" s="171">
        <v>36050</v>
      </c>
      <c r="T119" s="171">
        <v>27037.5</v>
      </c>
      <c r="U119" s="171">
        <v>18845</v>
      </c>
      <c r="V119" s="171">
        <v>2</v>
      </c>
    </row>
    <row r="120" spans="1:22" s="171" customFormat="1" x14ac:dyDescent="0.25">
      <c r="A120" s="169">
        <v>2</v>
      </c>
      <c r="B120" s="169" t="s">
        <v>702</v>
      </c>
      <c r="C120" s="169" t="s">
        <v>703</v>
      </c>
      <c r="D120" s="169" t="s">
        <v>717</v>
      </c>
      <c r="E120" s="169" t="s">
        <v>390</v>
      </c>
      <c r="F120" s="169" t="s">
        <v>390</v>
      </c>
      <c r="G120" s="169" t="s">
        <v>405</v>
      </c>
      <c r="H120" s="169" t="s">
        <v>396</v>
      </c>
      <c r="Q120" s="169" t="s">
        <v>407</v>
      </c>
      <c r="R120" s="171" t="s">
        <v>708</v>
      </c>
      <c r="S120" s="171">
        <v>292135.93</v>
      </c>
      <c r="T120" s="171">
        <v>146761.17000000001</v>
      </c>
      <c r="U120" s="171">
        <v>100914.6</v>
      </c>
      <c r="V120" s="171">
        <v>5</v>
      </c>
    </row>
    <row r="121" spans="1:22" s="171" customFormat="1" x14ac:dyDescent="0.25">
      <c r="A121" s="169">
        <v>2</v>
      </c>
      <c r="B121" s="169" t="s">
        <v>702</v>
      </c>
      <c r="C121" s="169" t="s">
        <v>703</v>
      </c>
      <c r="D121" s="169" t="s">
        <v>717</v>
      </c>
      <c r="E121" s="169" t="s">
        <v>390</v>
      </c>
      <c r="F121" s="169" t="s">
        <v>390</v>
      </c>
      <c r="G121" s="169" t="s">
        <v>405</v>
      </c>
      <c r="H121" s="169" t="s">
        <v>396</v>
      </c>
      <c r="Q121" s="169" t="s">
        <v>396</v>
      </c>
      <c r="R121" s="171" t="s">
        <v>707</v>
      </c>
      <c r="S121" s="171">
        <v>113090</v>
      </c>
      <c r="T121" s="171">
        <v>50890.5</v>
      </c>
      <c r="U121" s="171">
        <v>20639.84</v>
      </c>
      <c r="V121" s="171">
        <v>1</v>
      </c>
    </row>
    <row r="122" spans="1:22" s="171" customFormat="1" x14ac:dyDescent="0.25">
      <c r="A122" s="169">
        <v>2</v>
      </c>
      <c r="B122" s="169" t="s">
        <v>702</v>
      </c>
      <c r="C122" s="169" t="s">
        <v>703</v>
      </c>
      <c r="D122" s="169" t="s">
        <v>717</v>
      </c>
      <c r="E122" s="169" t="s">
        <v>390</v>
      </c>
      <c r="F122" s="169" t="s">
        <v>390</v>
      </c>
      <c r="G122" s="169" t="s">
        <v>405</v>
      </c>
      <c r="H122" s="169" t="s">
        <v>396</v>
      </c>
      <c r="Q122" s="169" t="s">
        <v>396</v>
      </c>
      <c r="R122" s="171" t="s">
        <v>708</v>
      </c>
      <c r="S122" s="171">
        <v>117251.02</v>
      </c>
      <c r="T122" s="171">
        <v>57261.46</v>
      </c>
      <c r="U122" s="171">
        <v>0</v>
      </c>
      <c r="V122" s="171">
        <v>2</v>
      </c>
    </row>
    <row r="123" spans="1:22" s="171" customFormat="1" x14ac:dyDescent="0.25">
      <c r="A123" s="169">
        <v>2</v>
      </c>
      <c r="B123" s="169" t="s">
        <v>702</v>
      </c>
      <c r="C123" s="169" t="s">
        <v>703</v>
      </c>
      <c r="D123" s="169" t="s">
        <v>717</v>
      </c>
      <c r="E123" s="169" t="s">
        <v>390</v>
      </c>
      <c r="F123" s="169" t="s">
        <v>390</v>
      </c>
      <c r="G123" s="169" t="s">
        <v>405</v>
      </c>
      <c r="H123" s="169" t="s">
        <v>396</v>
      </c>
      <c r="Q123" s="169" t="s">
        <v>401</v>
      </c>
      <c r="R123" s="171" t="s">
        <v>706</v>
      </c>
      <c r="S123" s="171">
        <v>20000</v>
      </c>
      <c r="T123" s="171">
        <v>15000</v>
      </c>
      <c r="U123" s="171">
        <v>17000</v>
      </c>
      <c r="V123" s="171">
        <v>1</v>
      </c>
    </row>
    <row r="124" spans="1:22" s="171" customFormat="1" x14ac:dyDescent="0.25">
      <c r="A124" s="169">
        <v>2</v>
      </c>
      <c r="B124" s="169" t="s">
        <v>702</v>
      </c>
      <c r="C124" s="169" t="s">
        <v>703</v>
      </c>
      <c r="D124" s="169" t="s">
        <v>717</v>
      </c>
      <c r="E124" s="169" t="s">
        <v>390</v>
      </c>
      <c r="F124" s="169" t="s">
        <v>390</v>
      </c>
      <c r="G124" s="169" t="s">
        <v>405</v>
      </c>
      <c r="H124" s="169" t="s">
        <v>396</v>
      </c>
      <c r="Q124" s="169" t="s">
        <v>401</v>
      </c>
      <c r="R124" s="171" t="s">
        <v>707</v>
      </c>
      <c r="S124" s="171">
        <v>103440</v>
      </c>
      <c r="T124" s="171">
        <v>46548</v>
      </c>
      <c r="U124" s="171">
        <v>0</v>
      </c>
      <c r="V124" s="171">
        <v>1</v>
      </c>
    </row>
    <row r="125" spans="1:22" s="171" customFormat="1" x14ac:dyDescent="0.25">
      <c r="A125" s="169">
        <v>2</v>
      </c>
      <c r="B125" s="169" t="s">
        <v>702</v>
      </c>
      <c r="C125" s="169" t="s">
        <v>703</v>
      </c>
      <c r="D125" s="169" t="s">
        <v>717</v>
      </c>
      <c r="E125" s="169" t="s">
        <v>390</v>
      </c>
      <c r="F125" s="169" t="s">
        <v>390</v>
      </c>
      <c r="G125" s="169" t="s">
        <v>405</v>
      </c>
      <c r="H125" s="169" t="s">
        <v>396</v>
      </c>
      <c r="Q125" s="169" t="s">
        <v>398</v>
      </c>
      <c r="R125" s="171" t="s">
        <v>706</v>
      </c>
      <c r="S125" s="171">
        <v>134842</v>
      </c>
      <c r="T125" s="171">
        <v>66618.899999999994</v>
      </c>
      <c r="U125" s="171">
        <v>18810</v>
      </c>
      <c r="V125" s="171">
        <v>2</v>
      </c>
    </row>
    <row r="126" spans="1:22" s="171" customFormat="1" x14ac:dyDescent="0.25">
      <c r="A126" s="169">
        <v>2</v>
      </c>
      <c r="B126" s="169" t="s">
        <v>702</v>
      </c>
      <c r="C126" s="169" t="s">
        <v>703</v>
      </c>
      <c r="D126" s="169" t="s">
        <v>717</v>
      </c>
      <c r="E126" s="169" t="s">
        <v>390</v>
      </c>
      <c r="F126" s="169" t="s">
        <v>390</v>
      </c>
      <c r="G126" s="169" t="s">
        <v>405</v>
      </c>
      <c r="H126" s="169" t="s">
        <v>396</v>
      </c>
      <c r="Q126" s="169" t="s">
        <v>398</v>
      </c>
      <c r="R126" s="171" t="s">
        <v>707</v>
      </c>
      <c r="S126" s="171">
        <v>156372.5</v>
      </c>
      <c r="T126" s="171">
        <v>93879.38</v>
      </c>
      <c r="U126" s="171">
        <v>115752.9</v>
      </c>
      <c r="V126" s="171">
        <v>5</v>
      </c>
    </row>
    <row r="127" spans="1:22" s="171" customFormat="1" x14ac:dyDescent="0.25">
      <c r="A127" s="169">
        <v>2</v>
      </c>
      <c r="B127" s="169" t="s">
        <v>702</v>
      </c>
      <c r="C127" s="169" t="s">
        <v>703</v>
      </c>
      <c r="D127" s="169" t="s">
        <v>717</v>
      </c>
      <c r="E127" s="169" t="s">
        <v>390</v>
      </c>
      <c r="F127" s="169" t="s">
        <v>390</v>
      </c>
      <c r="G127" s="169" t="s">
        <v>405</v>
      </c>
      <c r="H127" s="169" t="s">
        <v>396</v>
      </c>
      <c r="Q127" s="169" t="s">
        <v>398</v>
      </c>
      <c r="R127" s="171" t="s">
        <v>708</v>
      </c>
      <c r="S127" s="171">
        <v>149049.21</v>
      </c>
      <c r="T127" s="171">
        <v>67072.14</v>
      </c>
      <c r="U127" s="171">
        <v>0</v>
      </c>
      <c r="V127" s="171">
        <v>1</v>
      </c>
    </row>
    <row r="128" spans="1:22" s="171" customFormat="1" x14ac:dyDescent="0.25">
      <c r="A128" s="169">
        <v>2</v>
      </c>
      <c r="B128" s="169" t="s">
        <v>702</v>
      </c>
      <c r="C128" s="169" t="s">
        <v>703</v>
      </c>
      <c r="D128" s="169" t="s">
        <v>717</v>
      </c>
      <c r="E128" s="169" t="s">
        <v>390</v>
      </c>
      <c r="F128" s="169" t="s">
        <v>390</v>
      </c>
      <c r="G128" s="169" t="s">
        <v>405</v>
      </c>
      <c r="H128" s="169" t="s">
        <v>396</v>
      </c>
      <c r="Q128" s="169" t="s">
        <v>398</v>
      </c>
      <c r="R128" s="171" t="s">
        <v>709</v>
      </c>
      <c r="S128" s="171">
        <v>20000</v>
      </c>
      <c r="T128" s="171">
        <v>15000</v>
      </c>
      <c r="U128" s="171">
        <v>17000</v>
      </c>
      <c r="V128" s="171">
        <v>1</v>
      </c>
    </row>
    <row r="129" spans="1:22" s="171" customFormat="1" x14ac:dyDescent="0.25">
      <c r="A129" s="169">
        <v>2</v>
      </c>
      <c r="B129" s="169" t="s">
        <v>702</v>
      </c>
      <c r="C129" s="169" t="s">
        <v>703</v>
      </c>
      <c r="D129" s="169" t="s">
        <v>717</v>
      </c>
      <c r="E129" s="169" t="s">
        <v>390</v>
      </c>
      <c r="F129" s="169" t="s">
        <v>390</v>
      </c>
      <c r="G129" s="169" t="s">
        <v>405</v>
      </c>
      <c r="H129" s="169" t="s">
        <v>396</v>
      </c>
      <c r="Q129" s="169" t="s">
        <v>405</v>
      </c>
      <c r="R129" s="171" t="s">
        <v>705</v>
      </c>
      <c r="S129" s="171">
        <v>413217.5</v>
      </c>
      <c r="T129" s="171">
        <v>185947.88</v>
      </c>
      <c r="U129" s="171">
        <v>0</v>
      </c>
      <c r="V129" s="171">
        <v>1</v>
      </c>
    </row>
    <row r="130" spans="1:22" s="171" customFormat="1" x14ac:dyDescent="0.25">
      <c r="A130" s="169">
        <v>2</v>
      </c>
      <c r="B130" s="169" t="s">
        <v>702</v>
      </c>
      <c r="C130" s="169" t="s">
        <v>703</v>
      </c>
      <c r="D130" s="169" t="s">
        <v>717</v>
      </c>
      <c r="E130" s="169" t="s">
        <v>390</v>
      </c>
      <c r="F130" s="169" t="s">
        <v>390</v>
      </c>
      <c r="G130" s="169" t="s">
        <v>405</v>
      </c>
      <c r="H130" s="169" t="s">
        <v>396</v>
      </c>
      <c r="Q130" s="169" t="s">
        <v>405</v>
      </c>
      <c r="R130" s="171" t="s">
        <v>712</v>
      </c>
      <c r="S130" s="171">
        <v>131188</v>
      </c>
      <c r="T130" s="171">
        <v>59034.6</v>
      </c>
      <c r="U130" s="171">
        <v>0</v>
      </c>
      <c r="V130" s="171">
        <v>1</v>
      </c>
    </row>
    <row r="131" spans="1:22" s="171" customFormat="1" x14ac:dyDescent="0.25">
      <c r="A131" s="169">
        <v>2</v>
      </c>
      <c r="B131" s="169" t="s">
        <v>702</v>
      </c>
      <c r="C131" s="169" t="s">
        <v>703</v>
      </c>
      <c r="D131" s="169" t="s">
        <v>717</v>
      </c>
      <c r="E131" s="169" t="s">
        <v>390</v>
      </c>
      <c r="F131" s="169" t="s">
        <v>390</v>
      </c>
      <c r="G131" s="169" t="s">
        <v>405</v>
      </c>
      <c r="H131" s="169" t="s">
        <v>396</v>
      </c>
      <c r="Q131" s="169" t="s">
        <v>405</v>
      </c>
      <c r="R131" s="171" t="s">
        <v>706</v>
      </c>
      <c r="S131" s="171">
        <v>292236.57</v>
      </c>
      <c r="T131" s="171">
        <v>149356.45000000001</v>
      </c>
      <c r="U131" s="171">
        <v>66871.5</v>
      </c>
      <c r="V131" s="171">
        <v>5</v>
      </c>
    </row>
    <row r="132" spans="1:22" s="171" customFormat="1" x14ac:dyDescent="0.25">
      <c r="A132" s="169">
        <v>2</v>
      </c>
      <c r="B132" s="169" t="s">
        <v>702</v>
      </c>
      <c r="C132" s="169" t="s">
        <v>703</v>
      </c>
      <c r="D132" s="169" t="s">
        <v>717</v>
      </c>
      <c r="E132" s="169" t="s">
        <v>390</v>
      </c>
      <c r="F132" s="169" t="s">
        <v>390</v>
      </c>
      <c r="G132" s="169" t="s">
        <v>405</v>
      </c>
      <c r="H132" s="169" t="s">
        <v>396</v>
      </c>
      <c r="Q132" s="169" t="s">
        <v>405</v>
      </c>
      <c r="R132" s="171" t="s">
        <v>707</v>
      </c>
      <c r="S132" s="171">
        <v>175318.63</v>
      </c>
      <c r="T132" s="171">
        <v>84743.38</v>
      </c>
      <c r="U132" s="171">
        <v>67575.33</v>
      </c>
      <c r="V132" s="171">
        <v>2</v>
      </c>
    </row>
    <row r="133" spans="1:22" s="171" customFormat="1" x14ac:dyDescent="0.25">
      <c r="A133" s="169">
        <v>2</v>
      </c>
      <c r="B133" s="169" t="s">
        <v>702</v>
      </c>
      <c r="C133" s="169" t="s">
        <v>703</v>
      </c>
      <c r="D133" s="169" t="s">
        <v>717</v>
      </c>
      <c r="E133" s="169" t="s">
        <v>390</v>
      </c>
      <c r="F133" s="169" t="s">
        <v>390</v>
      </c>
      <c r="G133" s="169" t="s">
        <v>405</v>
      </c>
      <c r="H133" s="169" t="s">
        <v>396</v>
      </c>
      <c r="Q133" s="169" t="s">
        <v>405</v>
      </c>
      <c r="R133" s="171" t="s">
        <v>708</v>
      </c>
      <c r="S133" s="171">
        <v>3329066.4699999997</v>
      </c>
      <c r="T133" s="171">
        <v>1371557.5899999999</v>
      </c>
      <c r="U133" s="171">
        <v>298134.16000000003</v>
      </c>
      <c r="V133" s="171">
        <v>17</v>
      </c>
    </row>
    <row r="134" spans="1:22" s="171" customFormat="1" x14ac:dyDescent="0.25">
      <c r="A134" s="169">
        <v>2</v>
      </c>
      <c r="B134" s="169" t="s">
        <v>702</v>
      </c>
      <c r="C134" s="169" t="s">
        <v>703</v>
      </c>
      <c r="D134" s="169" t="s">
        <v>717</v>
      </c>
      <c r="E134" s="169" t="s">
        <v>390</v>
      </c>
      <c r="F134" s="169" t="s">
        <v>390</v>
      </c>
      <c r="G134" s="169" t="s">
        <v>405</v>
      </c>
      <c r="H134" s="169" t="s">
        <v>396</v>
      </c>
      <c r="Q134" s="169" t="s">
        <v>405</v>
      </c>
      <c r="R134" s="171" t="s">
        <v>709</v>
      </c>
      <c r="S134" s="171">
        <v>1286982.17</v>
      </c>
      <c r="T134" s="171">
        <v>585141.9800000001</v>
      </c>
      <c r="U134" s="171">
        <v>495650.45</v>
      </c>
      <c r="V134" s="171">
        <v>7</v>
      </c>
    </row>
    <row r="135" spans="1:22" s="171" customFormat="1" x14ac:dyDescent="0.25">
      <c r="A135" s="169">
        <v>2</v>
      </c>
      <c r="B135" s="169" t="s">
        <v>702</v>
      </c>
      <c r="C135" s="169" t="s">
        <v>703</v>
      </c>
      <c r="D135" s="169" t="s">
        <v>717</v>
      </c>
      <c r="E135" s="169" t="s">
        <v>390</v>
      </c>
      <c r="F135" s="169" t="s">
        <v>394</v>
      </c>
      <c r="G135" s="169" t="s">
        <v>405</v>
      </c>
      <c r="H135" s="169" t="s">
        <v>396</v>
      </c>
      <c r="Q135" s="169">
        <v>12</v>
      </c>
      <c r="R135" s="171" t="s">
        <v>708</v>
      </c>
      <c r="S135" s="171">
        <v>19900</v>
      </c>
      <c r="T135" s="171">
        <v>14925</v>
      </c>
      <c r="U135" s="171">
        <v>7960</v>
      </c>
      <c r="V135" s="171">
        <v>1</v>
      </c>
    </row>
    <row r="136" spans="1:22" s="171" customFormat="1" x14ac:dyDescent="0.25">
      <c r="A136" s="169">
        <v>2</v>
      </c>
      <c r="B136" s="169" t="s">
        <v>702</v>
      </c>
      <c r="C136" s="169" t="s">
        <v>703</v>
      </c>
      <c r="D136" s="169" t="s">
        <v>717</v>
      </c>
      <c r="E136" s="169" t="s">
        <v>390</v>
      </c>
      <c r="F136" s="169" t="s">
        <v>394</v>
      </c>
      <c r="G136" s="169" t="s">
        <v>405</v>
      </c>
      <c r="H136" s="169" t="s">
        <v>396</v>
      </c>
      <c r="Q136" s="169">
        <v>12</v>
      </c>
      <c r="R136" s="171" t="s">
        <v>713</v>
      </c>
      <c r="S136" s="171">
        <v>14530</v>
      </c>
      <c r="T136" s="171">
        <v>10897.5</v>
      </c>
      <c r="U136" s="171">
        <v>0</v>
      </c>
      <c r="V136" s="171">
        <v>1</v>
      </c>
    </row>
    <row r="137" spans="1:22" s="171" customFormat="1" x14ac:dyDescent="0.25">
      <c r="A137" s="169">
        <v>2</v>
      </c>
      <c r="B137" s="169" t="s">
        <v>702</v>
      </c>
      <c r="C137" s="169" t="s">
        <v>703</v>
      </c>
      <c r="D137" s="169" t="s">
        <v>717</v>
      </c>
      <c r="E137" s="169" t="s">
        <v>390</v>
      </c>
      <c r="F137" s="169" t="s">
        <v>394</v>
      </c>
      <c r="G137" s="169" t="s">
        <v>405</v>
      </c>
      <c r="H137" s="169" t="s">
        <v>396</v>
      </c>
      <c r="Q137" s="169">
        <v>13</v>
      </c>
      <c r="R137" s="171" t="s">
        <v>708</v>
      </c>
      <c r="S137" s="171">
        <v>94078.47</v>
      </c>
      <c r="T137" s="171">
        <v>42335.31</v>
      </c>
      <c r="U137" s="171">
        <v>0</v>
      </c>
      <c r="V137" s="171">
        <v>1</v>
      </c>
    </row>
    <row r="138" spans="1:22" s="171" customFormat="1" x14ac:dyDescent="0.25">
      <c r="A138" s="169">
        <v>2</v>
      </c>
      <c r="B138" s="169" t="s">
        <v>702</v>
      </c>
      <c r="C138" s="169" t="s">
        <v>703</v>
      </c>
      <c r="D138" s="169" t="s">
        <v>717</v>
      </c>
      <c r="E138" s="169" t="s">
        <v>390</v>
      </c>
      <c r="F138" s="169" t="s">
        <v>394</v>
      </c>
      <c r="G138" s="169" t="s">
        <v>405</v>
      </c>
      <c r="H138" s="169" t="s">
        <v>396</v>
      </c>
      <c r="Q138" s="169">
        <v>13</v>
      </c>
      <c r="R138" s="171" t="s">
        <v>710</v>
      </c>
      <c r="S138" s="171">
        <v>389808.02</v>
      </c>
      <c r="T138" s="171">
        <v>181413.61</v>
      </c>
      <c r="U138" s="171">
        <v>49846.43</v>
      </c>
      <c r="V138" s="171">
        <v>3</v>
      </c>
    </row>
    <row r="139" spans="1:22" s="171" customFormat="1" x14ac:dyDescent="0.25">
      <c r="A139" s="169">
        <v>2</v>
      </c>
      <c r="B139" s="169" t="s">
        <v>702</v>
      </c>
      <c r="C139" s="169" t="s">
        <v>703</v>
      </c>
      <c r="D139" s="169" t="s">
        <v>717</v>
      </c>
      <c r="E139" s="169" t="s">
        <v>390</v>
      </c>
      <c r="F139" s="169" t="s">
        <v>394</v>
      </c>
      <c r="G139" s="169" t="s">
        <v>405</v>
      </c>
      <c r="H139" s="169" t="s">
        <v>396</v>
      </c>
      <c r="Q139" s="169">
        <v>14</v>
      </c>
      <c r="R139" s="171" t="s">
        <v>712</v>
      </c>
      <c r="S139" s="171">
        <v>59850</v>
      </c>
      <c r="T139" s="171">
        <v>44887.5</v>
      </c>
      <c r="U139" s="171">
        <v>51857.509999999995</v>
      </c>
      <c r="V139" s="171">
        <v>3</v>
      </c>
    </row>
    <row r="140" spans="1:22" s="171" customFormat="1" x14ac:dyDescent="0.25">
      <c r="A140" s="169">
        <v>2</v>
      </c>
      <c r="B140" s="169" t="s">
        <v>702</v>
      </c>
      <c r="C140" s="169" t="s">
        <v>703</v>
      </c>
      <c r="D140" s="169" t="s">
        <v>717</v>
      </c>
      <c r="E140" s="169" t="s">
        <v>390</v>
      </c>
      <c r="F140" s="169" t="s">
        <v>394</v>
      </c>
      <c r="G140" s="169" t="s">
        <v>405</v>
      </c>
      <c r="H140" s="169" t="s">
        <v>396</v>
      </c>
      <c r="Q140" s="170">
        <v>14</v>
      </c>
      <c r="R140" s="171" t="s">
        <v>706</v>
      </c>
      <c r="S140" s="171">
        <v>24500</v>
      </c>
      <c r="T140" s="171">
        <v>18375</v>
      </c>
      <c r="U140" s="171">
        <v>11875</v>
      </c>
      <c r="V140" s="171">
        <v>2</v>
      </c>
    </row>
    <row r="141" spans="1:22" s="171" customFormat="1" x14ac:dyDescent="0.25">
      <c r="A141" s="169">
        <v>2</v>
      </c>
      <c r="B141" s="169" t="s">
        <v>702</v>
      </c>
      <c r="C141" s="169" t="s">
        <v>703</v>
      </c>
      <c r="D141" s="169" t="s">
        <v>717</v>
      </c>
      <c r="E141" s="169" t="s">
        <v>390</v>
      </c>
      <c r="F141" s="169" t="s">
        <v>394</v>
      </c>
      <c r="G141" s="169" t="s">
        <v>405</v>
      </c>
      <c r="H141" s="169" t="s">
        <v>396</v>
      </c>
      <c r="Q141" s="170">
        <v>14</v>
      </c>
      <c r="R141" s="171" t="s">
        <v>707</v>
      </c>
      <c r="S141" s="171">
        <v>470103.1</v>
      </c>
      <c r="T141" s="171">
        <v>244435.4</v>
      </c>
      <c r="U141" s="171">
        <v>245464</v>
      </c>
      <c r="V141" s="171">
        <v>9</v>
      </c>
    </row>
    <row r="142" spans="1:22" s="171" customFormat="1" x14ac:dyDescent="0.25">
      <c r="A142" s="169">
        <v>2</v>
      </c>
      <c r="B142" s="169" t="s">
        <v>702</v>
      </c>
      <c r="C142" s="169" t="s">
        <v>703</v>
      </c>
      <c r="D142" s="169" t="s">
        <v>717</v>
      </c>
      <c r="E142" s="169" t="s">
        <v>390</v>
      </c>
      <c r="F142" s="169" t="s">
        <v>394</v>
      </c>
      <c r="G142" s="169" t="s">
        <v>405</v>
      </c>
      <c r="H142" s="169" t="s">
        <v>396</v>
      </c>
      <c r="Q142" s="170">
        <v>14</v>
      </c>
      <c r="R142" s="171" t="s">
        <v>708</v>
      </c>
      <c r="S142" s="171">
        <v>172895</v>
      </c>
      <c r="T142" s="171">
        <v>104631.75</v>
      </c>
      <c r="U142" s="171">
        <v>97427.159999999989</v>
      </c>
      <c r="V142" s="171">
        <v>6</v>
      </c>
    </row>
    <row r="143" spans="1:22" s="171" customFormat="1" x14ac:dyDescent="0.25">
      <c r="A143" s="169">
        <v>2</v>
      </c>
      <c r="B143" s="169" t="s">
        <v>702</v>
      </c>
      <c r="C143" s="169" t="s">
        <v>703</v>
      </c>
      <c r="D143" s="169" t="s">
        <v>717</v>
      </c>
      <c r="E143" s="169" t="s">
        <v>390</v>
      </c>
      <c r="F143" s="169" t="s">
        <v>394</v>
      </c>
      <c r="G143" s="169" t="s">
        <v>405</v>
      </c>
      <c r="H143" s="169" t="s">
        <v>396</v>
      </c>
      <c r="Q143" s="170">
        <v>14</v>
      </c>
      <c r="R143" s="171" t="s">
        <v>709</v>
      </c>
      <c r="S143" s="171">
        <v>148830.70000000001</v>
      </c>
      <c r="T143" s="171">
        <v>89013.62</v>
      </c>
      <c r="U143" s="171">
        <v>68005.509999999995</v>
      </c>
      <c r="V143" s="171">
        <v>5</v>
      </c>
    </row>
    <row r="144" spans="1:22" s="171" customFormat="1" x14ac:dyDescent="0.25">
      <c r="A144" s="169">
        <v>2</v>
      </c>
      <c r="B144" s="169" t="s">
        <v>702</v>
      </c>
      <c r="C144" s="169" t="s">
        <v>703</v>
      </c>
      <c r="D144" s="169" t="s">
        <v>717</v>
      </c>
      <c r="E144" s="169" t="s">
        <v>390</v>
      </c>
      <c r="F144" s="169" t="s">
        <v>394</v>
      </c>
      <c r="G144" s="169" t="s">
        <v>405</v>
      </c>
      <c r="H144" s="169" t="s">
        <v>396</v>
      </c>
      <c r="Q144" s="170">
        <v>14</v>
      </c>
      <c r="R144" s="171" t="s">
        <v>710</v>
      </c>
      <c r="S144" s="171">
        <v>342145.26999999996</v>
      </c>
      <c r="T144" s="171">
        <v>163177.29999999999</v>
      </c>
      <c r="U144" s="171">
        <v>29170.5</v>
      </c>
      <c r="V144" s="171">
        <v>6</v>
      </c>
    </row>
    <row r="145" spans="1:22" s="171" customFormat="1" x14ac:dyDescent="0.25">
      <c r="A145" s="169">
        <v>2</v>
      </c>
      <c r="B145" s="169" t="s">
        <v>702</v>
      </c>
      <c r="C145" s="169" t="s">
        <v>703</v>
      </c>
      <c r="D145" s="169" t="s">
        <v>717</v>
      </c>
      <c r="E145" s="169" t="s">
        <v>390</v>
      </c>
      <c r="F145" s="169" t="s">
        <v>394</v>
      </c>
      <c r="G145" s="169" t="s">
        <v>405</v>
      </c>
      <c r="H145" s="169" t="s">
        <v>396</v>
      </c>
      <c r="Q145" s="169">
        <v>15</v>
      </c>
      <c r="R145" s="171" t="s">
        <v>708</v>
      </c>
      <c r="S145" s="171">
        <v>14800</v>
      </c>
      <c r="T145" s="171">
        <v>11100</v>
      </c>
      <c r="U145" s="171">
        <v>0</v>
      </c>
      <c r="V145" s="171">
        <v>1</v>
      </c>
    </row>
    <row r="146" spans="1:22" s="171" customFormat="1" x14ac:dyDescent="0.25">
      <c r="A146" s="169">
        <v>2</v>
      </c>
      <c r="B146" s="169" t="s">
        <v>702</v>
      </c>
      <c r="C146" s="169" t="s">
        <v>703</v>
      </c>
      <c r="D146" s="169" t="s">
        <v>717</v>
      </c>
      <c r="E146" s="169" t="s">
        <v>390</v>
      </c>
      <c r="F146" s="169" t="s">
        <v>394</v>
      </c>
      <c r="G146" s="169" t="s">
        <v>405</v>
      </c>
      <c r="H146" s="169" t="s">
        <v>396</v>
      </c>
      <c r="Q146" s="169">
        <v>17</v>
      </c>
      <c r="R146" s="171" t="s">
        <v>706</v>
      </c>
      <c r="S146" s="171">
        <v>37900</v>
      </c>
      <c r="T146" s="171">
        <v>20055</v>
      </c>
      <c r="U146" s="171">
        <v>9500</v>
      </c>
      <c r="V146" s="171">
        <v>2</v>
      </c>
    </row>
    <row r="147" spans="1:22" s="171" customFormat="1" x14ac:dyDescent="0.25">
      <c r="A147" s="169">
        <v>2</v>
      </c>
      <c r="B147" s="169" t="s">
        <v>702</v>
      </c>
      <c r="C147" s="169" t="s">
        <v>703</v>
      </c>
      <c r="D147" s="169" t="s">
        <v>717</v>
      </c>
      <c r="E147" s="169" t="s">
        <v>390</v>
      </c>
      <c r="F147" s="169" t="s">
        <v>394</v>
      </c>
      <c r="G147" s="169" t="s">
        <v>405</v>
      </c>
      <c r="H147" s="169" t="s">
        <v>396</v>
      </c>
      <c r="Q147" s="170">
        <v>17</v>
      </c>
      <c r="R147" s="171" t="s">
        <v>707</v>
      </c>
      <c r="S147" s="171">
        <v>70505</v>
      </c>
      <c r="T147" s="171">
        <v>37727.25</v>
      </c>
      <c r="U147" s="171">
        <v>19300.510000000002</v>
      </c>
      <c r="V147" s="171">
        <v>2</v>
      </c>
    </row>
    <row r="148" spans="1:22" s="171" customFormat="1" x14ac:dyDescent="0.25">
      <c r="A148" s="169">
        <v>2</v>
      </c>
      <c r="B148" s="169" t="s">
        <v>702</v>
      </c>
      <c r="C148" s="169" t="s">
        <v>703</v>
      </c>
      <c r="D148" s="169" t="s">
        <v>717</v>
      </c>
      <c r="E148" s="169" t="s">
        <v>390</v>
      </c>
      <c r="F148" s="169" t="s">
        <v>394</v>
      </c>
      <c r="G148" s="169" t="s">
        <v>405</v>
      </c>
      <c r="H148" s="169" t="s">
        <v>396</v>
      </c>
      <c r="Q148" s="170">
        <v>17</v>
      </c>
      <c r="R148" s="171" t="s">
        <v>709</v>
      </c>
      <c r="S148" s="171">
        <v>79832.350000000006</v>
      </c>
      <c r="T148" s="171">
        <v>35924.559999999998</v>
      </c>
      <c r="U148" s="171">
        <v>0</v>
      </c>
      <c r="V148" s="171">
        <v>1</v>
      </c>
    </row>
    <row r="149" spans="1:22" s="171" customFormat="1" x14ac:dyDescent="0.25">
      <c r="A149" s="169">
        <v>2</v>
      </c>
      <c r="B149" s="169" t="s">
        <v>702</v>
      </c>
      <c r="C149" s="169" t="s">
        <v>703</v>
      </c>
      <c r="D149" s="169" t="s">
        <v>717</v>
      </c>
      <c r="E149" s="169" t="s">
        <v>390</v>
      </c>
      <c r="F149" s="169" t="s">
        <v>394</v>
      </c>
      <c r="G149" s="169" t="s">
        <v>405</v>
      </c>
      <c r="H149" s="169" t="s">
        <v>396</v>
      </c>
      <c r="Q149" s="170">
        <v>17</v>
      </c>
      <c r="R149" s="171" t="s">
        <v>710</v>
      </c>
      <c r="S149" s="171">
        <v>143010</v>
      </c>
      <c r="T149" s="171">
        <v>69304.5</v>
      </c>
      <c r="U149" s="171">
        <v>70483.91</v>
      </c>
      <c r="V149" s="171">
        <v>2</v>
      </c>
    </row>
    <row r="150" spans="1:22" s="171" customFormat="1" x14ac:dyDescent="0.25">
      <c r="A150" s="169">
        <v>2</v>
      </c>
      <c r="B150" s="169" t="s">
        <v>702</v>
      </c>
      <c r="C150" s="169" t="s">
        <v>703</v>
      </c>
      <c r="D150" s="169" t="s">
        <v>717</v>
      </c>
      <c r="E150" s="169" t="s">
        <v>390</v>
      </c>
      <c r="F150" s="169" t="s">
        <v>394</v>
      </c>
      <c r="G150" s="169" t="s">
        <v>405</v>
      </c>
      <c r="H150" s="169" t="s">
        <v>396</v>
      </c>
      <c r="Q150" s="170">
        <v>17</v>
      </c>
      <c r="R150" s="171" t="s">
        <v>714</v>
      </c>
      <c r="S150" s="171">
        <v>364180</v>
      </c>
      <c r="T150" s="171">
        <v>163881</v>
      </c>
      <c r="U150" s="171">
        <v>76537.81</v>
      </c>
      <c r="V150" s="171">
        <v>1</v>
      </c>
    </row>
    <row r="151" spans="1:22" s="171" customFormat="1" x14ac:dyDescent="0.25">
      <c r="A151" s="169">
        <v>2</v>
      </c>
      <c r="B151" s="169" t="s">
        <v>702</v>
      </c>
      <c r="C151" s="169" t="s">
        <v>703</v>
      </c>
      <c r="D151" s="169" t="s">
        <v>717</v>
      </c>
      <c r="E151" s="169" t="s">
        <v>390</v>
      </c>
      <c r="F151" s="169" t="s">
        <v>394</v>
      </c>
      <c r="G151" s="169" t="s">
        <v>405</v>
      </c>
      <c r="H151" s="169" t="s">
        <v>396</v>
      </c>
      <c r="Q151" s="169">
        <v>20</v>
      </c>
      <c r="R151" s="171" t="s">
        <v>708</v>
      </c>
      <c r="S151" s="171">
        <v>285183.71999999997</v>
      </c>
      <c r="T151" s="171">
        <v>128332.67</v>
      </c>
      <c r="U151" s="171">
        <v>158061.10999999999</v>
      </c>
      <c r="V151" s="171">
        <v>1</v>
      </c>
    </row>
    <row r="152" spans="1:22" s="171" customFormat="1" x14ac:dyDescent="0.25">
      <c r="A152" s="169">
        <v>2</v>
      </c>
      <c r="B152" s="169" t="s">
        <v>702</v>
      </c>
      <c r="C152" s="169" t="s">
        <v>703</v>
      </c>
      <c r="D152" s="169" t="s">
        <v>717</v>
      </c>
      <c r="E152" s="169" t="s">
        <v>390</v>
      </c>
      <c r="F152" s="169" t="s">
        <v>394</v>
      </c>
      <c r="G152" s="169" t="s">
        <v>405</v>
      </c>
      <c r="H152" s="169" t="s">
        <v>396</v>
      </c>
      <c r="Q152" s="170">
        <v>21</v>
      </c>
      <c r="R152" s="171" t="s">
        <v>707</v>
      </c>
      <c r="S152" s="171">
        <v>55000</v>
      </c>
      <c r="T152" s="171">
        <v>24750</v>
      </c>
      <c r="U152" s="171">
        <v>0</v>
      </c>
      <c r="V152" s="171">
        <v>1</v>
      </c>
    </row>
    <row r="153" spans="1:22" s="171" customFormat="1" x14ac:dyDescent="0.25">
      <c r="A153" s="169">
        <v>2</v>
      </c>
      <c r="B153" s="169" t="s">
        <v>702</v>
      </c>
      <c r="C153" s="169" t="s">
        <v>703</v>
      </c>
      <c r="D153" s="169" t="s">
        <v>717</v>
      </c>
      <c r="E153" s="169" t="s">
        <v>390</v>
      </c>
      <c r="F153" s="169" t="s">
        <v>394</v>
      </c>
      <c r="G153" s="169" t="s">
        <v>405</v>
      </c>
      <c r="H153" s="169" t="s">
        <v>396</v>
      </c>
      <c r="Q153" s="170">
        <v>23</v>
      </c>
      <c r="R153" s="171" t="s">
        <v>708</v>
      </c>
      <c r="S153" s="171">
        <v>134500</v>
      </c>
      <c r="T153" s="171">
        <v>60525</v>
      </c>
      <c r="U153" s="171">
        <v>0</v>
      </c>
      <c r="V153" s="171">
        <v>1</v>
      </c>
    </row>
    <row r="154" spans="1:22" s="171" customFormat="1" x14ac:dyDescent="0.25">
      <c r="A154" s="169">
        <v>2</v>
      </c>
      <c r="B154" s="169" t="s">
        <v>702</v>
      </c>
      <c r="C154" s="169" t="s">
        <v>703</v>
      </c>
      <c r="D154" s="169" t="s">
        <v>717</v>
      </c>
      <c r="E154" s="169" t="s">
        <v>390</v>
      </c>
      <c r="F154" s="169" t="s">
        <v>394</v>
      </c>
      <c r="G154" s="169" t="s">
        <v>405</v>
      </c>
      <c r="H154" s="169" t="s">
        <v>396</v>
      </c>
      <c r="Q154" s="170" t="s">
        <v>407</v>
      </c>
      <c r="R154" s="171" t="s">
        <v>706</v>
      </c>
      <c r="S154" s="171">
        <v>92355</v>
      </c>
      <c r="T154" s="171">
        <v>69266.25</v>
      </c>
      <c r="U154" s="171">
        <v>84356.75</v>
      </c>
      <c r="V154" s="171">
        <v>5</v>
      </c>
    </row>
    <row r="155" spans="1:22" s="171" customFormat="1" x14ac:dyDescent="0.25">
      <c r="A155" s="169">
        <v>2</v>
      </c>
      <c r="B155" s="169" t="s">
        <v>702</v>
      </c>
      <c r="C155" s="169" t="s">
        <v>703</v>
      </c>
      <c r="D155" s="169" t="s">
        <v>717</v>
      </c>
      <c r="E155" s="169" t="s">
        <v>390</v>
      </c>
      <c r="F155" s="169" t="s">
        <v>394</v>
      </c>
      <c r="G155" s="169" t="s">
        <v>405</v>
      </c>
      <c r="H155" s="169" t="s">
        <v>396</v>
      </c>
      <c r="Q155" s="170" t="s">
        <v>407</v>
      </c>
      <c r="R155" s="171" t="s">
        <v>707</v>
      </c>
      <c r="S155" s="171">
        <v>47514.5</v>
      </c>
      <c r="T155" s="171">
        <v>35635.879999999997</v>
      </c>
      <c r="U155" s="171">
        <v>43667.33</v>
      </c>
      <c r="V155" s="171">
        <v>3</v>
      </c>
    </row>
    <row r="156" spans="1:22" s="171" customFormat="1" x14ac:dyDescent="0.25">
      <c r="A156" s="169">
        <v>2</v>
      </c>
      <c r="B156" s="169" t="s">
        <v>702</v>
      </c>
      <c r="C156" s="169" t="s">
        <v>703</v>
      </c>
      <c r="D156" s="170" t="s">
        <v>717</v>
      </c>
      <c r="E156" s="169" t="s">
        <v>390</v>
      </c>
      <c r="F156" s="169" t="s">
        <v>394</v>
      </c>
      <c r="G156" s="169" t="s">
        <v>405</v>
      </c>
      <c r="H156" s="169" t="s">
        <v>396</v>
      </c>
      <c r="Q156" s="169" t="s">
        <v>407</v>
      </c>
      <c r="R156" s="171" t="s">
        <v>708</v>
      </c>
      <c r="S156" s="171">
        <v>91277.21</v>
      </c>
      <c r="T156" s="171">
        <v>46924.740000000005</v>
      </c>
      <c r="U156" s="171">
        <v>18525</v>
      </c>
      <c r="V156" s="171">
        <v>2</v>
      </c>
    </row>
    <row r="157" spans="1:22" s="171" customFormat="1" x14ac:dyDescent="0.25">
      <c r="A157" s="169">
        <v>2</v>
      </c>
      <c r="B157" s="169" t="s">
        <v>702</v>
      </c>
      <c r="C157" s="169" t="s">
        <v>703</v>
      </c>
      <c r="D157" s="170" t="s">
        <v>717</v>
      </c>
      <c r="E157" s="169" t="s">
        <v>390</v>
      </c>
      <c r="F157" s="169" t="s">
        <v>394</v>
      </c>
      <c r="G157" s="169" t="s">
        <v>405</v>
      </c>
      <c r="H157" s="169" t="s">
        <v>396</v>
      </c>
      <c r="Q157" s="169" t="s">
        <v>407</v>
      </c>
      <c r="R157" s="171" t="s">
        <v>709</v>
      </c>
      <c r="S157" s="171">
        <v>18900</v>
      </c>
      <c r="T157" s="171">
        <v>14175</v>
      </c>
      <c r="U157" s="171">
        <v>17955</v>
      </c>
      <c r="V157" s="171">
        <v>1</v>
      </c>
    </row>
    <row r="158" spans="1:22" s="171" customFormat="1" x14ac:dyDescent="0.25">
      <c r="A158" s="169">
        <v>2</v>
      </c>
      <c r="B158" s="169" t="s">
        <v>702</v>
      </c>
      <c r="C158" s="169" t="s">
        <v>703</v>
      </c>
      <c r="D158" s="170" t="s">
        <v>717</v>
      </c>
      <c r="E158" s="169" t="s">
        <v>390</v>
      </c>
      <c r="F158" s="169" t="s">
        <v>394</v>
      </c>
      <c r="G158" s="169" t="s">
        <v>405</v>
      </c>
      <c r="H158" s="169" t="s">
        <v>396</v>
      </c>
      <c r="Q158" s="169" t="s">
        <v>407</v>
      </c>
      <c r="R158" s="171" t="s">
        <v>710</v>
      </c>
      <c r="S158" s="171">
        <v>108270</v>
      </c>
      <c r="T158" s="171">
        <v>48721.5</v>
      </c>
      <c r="U158" s="171">
        <v>0</v>
      </c>
      <c r="V158" s="171">
        <v>1</v>
      </c>
    </row>
    <row r="159" spans="1:22" s="171" customFormat="1" x14ac:dyDescent="0.25">
      <c r="A159" s="169">
        <v>2</v>
      </c>
      <c r="B159" s="169" t="s">
        <v>702</v>
      </c>
      <c r="C159" s="169" t="s">
        <v>703</v>
      </c>
      <c r="D159" s="170" t="s">
        <v>717</v>
      </c>
      <c r="E159" s="169" t="s">
        <v>390</v>
      </c>
      <c r="F159" s="169" t="s">
        <v>394</v>
      </c>
      <c r="G159" s="169" t="s">
        <v>405</v>
      </c>
      <c r="H159" s="169" t="s">
        <v>396</v>
      </c>
      <c r="Q159" s="169" t="s">
        <v>396</v>
      </c>
      <c r="R159" s="171" t="s">
        <v>706</v>
      </c>
      <c r="S159" s="171">
        <v>20000</v>
      </c>
      <c r="T159" s="171">
        <v>15000</v>
      </c>
      <c r="U159" s="171">
        <v>19000</v>
      </c>
      <c r="V159" s="171">
        <v>1</v>
      </c>
    </row>
    <row r="160" spans="1:22" s="171" customFormat="1" x14ac:dyDescent="0.25">
      <c r="A160" s="169">
        <v>2</v>
      </c>
      <c r="B160" s="169" t="s">
        <v>702</v>
      </c>
      <c r="C160" s="169" t="s">
        <v>703</v>
      </c>
      <c r="D160" s="170" t="s">
        <v>717</v>
      </c>
      <c r="E160" s="169" t="s">
        <v>390</v>
      </c>
      <c r="F160" s="169" t="s">
        <v>394</v>
      </c>
      <c r="G160" s="169" t="s">
        <v>405</v>
      </c>
      <c r="H160" s="169" t="s">
        <v>396</v>
      </c>
      <c r="Q160" s="169" t="s">
        <v>396</v>
      </c>
      <c r="R160" s="171" t="s">
        <v>707</v>
      </c>
      <c r="S160" s="171">
        <v>10170</v>
      </c>
      <c r="T160" s="171">
        <v>7627.5</v>
      </c>
      <c r="U160" s="171">
        <v>8644.5</v>
      </c>
      <c r="V160" s="171">
        <v>1</v>
      </c>
    </row>
    <row r="161" spans="1:22" s="171" customFormat="1" x14ac:dyDescent="0.25">
      <c r="A161" s="169">
        <v>2</v>
      </c>
      <c r="B161" s="169" t="s">
        <v>702</v>
      </c>
      <c r="C161" s="169" t="s">
        <v>703</v>
      </c>
      <c r="D161" s="170" t="s">
        <v>717</v>
      </c>
      <c r="E161" s="169" t="s">
        <v>390</v>
      </c>
      <c r="F161" s="169" t="s">
        <v>394</v>
      </c>
      <c r="G161" s="169" t="s">
        <v>405</v>
      </c>
      <c r="H161" s="169" t="s">
        <v>396</v>
      </c>
      <c r="Q161" s="169" t="s">
        <v>401</v>
      </c>
      <c r="R161" s="171" t="s">
        <v>710</v>
      </c>
      <c r="S161" s="171">
        <v>14550</v>
      </c>
      <c r="T161" s="171">
        <v>10912.5</v>
      </c>
      <c r="U161" s="171">
        <v>13822.51</v>
      </c>
      <c r="V161" s="171">
        <v>1</v>
      </c>
    </row>
    <row r="162" spans="1:22" s="171" customFormat="1" x14ac:dyDescent="0.25">
      <c r="A162" s="169">
        <v>2</v>
      </c>
      <c r="B162" s="169" t="s">
        <v>702</v>
      </c>
      <c r="C162" s="169" t="s">
        <v>703</v>
      </c>
      <c r="D162" s="170" t="s">
        <v>717</v>
      </c>
      <c r="E162" s="169" t="s">
        <v>390</v>
      </c>
      <c r="F162" s="169" t="s">
        <v>394</v>
      </c>
      <c r="G162" s="169" t="s">
        <v>405</v>
      </c>
      <c r="H162" s="169" t="s">
        <v>396</v>
      </c>
      <c r="Q162" s="169" t="s">
        <v>398</v>
      </c>
      <c r="R162" s="171" t="s">
        <v>706</v>
      </c>
      <c r="S162" s="171">
        <v>1151474.1000000001</v>
      </c>
      <c r="T162" s="171">
        <v>533125.85</v>
      </c>
      <c r="U162" s="171">
        <v>538866.81999999995</v>
      </c>
      <c r="V162" s="171">
        <v>10</v>
      </c>
    </row>
    <row r="163" spans="1:22" s="171" customFormat="1" x14ac:dyDescent="0.25">
      <c r="A163" s="169">
        <v>2</v>
      </c>
      <c r="B163" s="169" t="s">
        <v>702</v>
      </c>
      <c r="C163" s="169" t="s">
        <v>703</v>
      </c>
      <c r="D163" s="170" t="s">
        <v>717</v>
      </c>
      <c r="E163" s="169" t="s">
        <v>390</v>
      </c>
      <c r="F163" s="169" t="s">
        <v>394</v>
      </c>
      <c r="G163" s="169" t="s">
        <v>405</v>
      </c>
      <c r="H163" s="169" t="s">
        <v>396</v>
      </c>
      <c r="Q163" s="169" t="s">
        <v>398</v>
      </c>
      <c r="R163" s="171" t="s">
        <v>707</v>
      </c>
      <c r="S163" s="171">
        <v>952835.36</v>
      </c>
      <c r="T163" s="171">
        <v>447945.92</v>
      </c>
      <c r="U163" s="171">
        <v>188524.27000000002</v>
      </c>
      <c r="V163" s="171">
        <v>11</v>
      </c>
    </row>
    <row r="164" spans="1:22" s="171" customFormat="1" x14ac:dyDescent="0.25">
      <c r="A164" s="169">
        <v>2</v>
      </c>
      <c r="B164" s="169" t="s">
        <v>702</v>
      </c>
      <c r="C164" s="169" t="s">
        <v>703</v>
      </c>
      <c r="D164" s="170" t="s">
        <v>717</v>
      </c>
      <c r="E164" s="169" t="s">
        <v>390</v>
      </c>
      <c r="F164" s="169" t="s">
        <v>394</v>
      </c>
      <c r="G164" s="169" t="s">
        <v>405</v>
      </c>
      <c r="H164" s="169" t="s">
        <v>396</v>
      </c>
      <c r="Q164" s="169" t="s">
        <v>398</v>
      </c>
      <c r="R164" s="171" t="s">
        <v>708</v>
      </c>
      <c r="S164" s="171">
        <v>20000</v>
      </c>
      <c r="T164" s="171">
        <v>15000</v>
      </c>
      <c r="U164" s="171">
        <v>19000</v>
      </c>
      <c r="V164" s="171">
        <v>1</v>
      </c>
    </row>
    <row r="165" spans="1:22" s="171" customFormat="1" x14ac:dyDescent="0.25">
      <c r="A165" s="169">
        <v>2</v>
      </c>
      <c r="B165" s="169" t="s">
        <v>702</v>
      </c>
      <c r="C165" s="169" t="s">
        <v>703</v>
      </c>
      <c r="D165" s="170" t="s">
        <v>717</v>
      </c>
      <c r="E165" s="169" t="s">
        <v>390</v>
      </c>
      <c r="F165" s="169" t="s">
        <v>394</v>
      </c>
      <c r="G165" s="169" t="s">
        <v>405</v>
      </c>
      <c r="H165" s="169" t="s">
        <v>396</v>
      </c>
      <c r="Q165" s="169" t="s">
        <v>398</v>
      </c>
      <c r="R165" s="171" t="s">
        <v>709</v>
      </c>
      <c r="S165" s="171">
        <v>49510</v>
      </c>
      <c r="T165" s="171">
        <v>22279.5</v>
      </c>
      <c r="U165" s="171">
        <v>39595</v>
      </c>
      <c r="V165" s="171">
        <v>1</v>
      </c>
    </row>
    <row r="166" spans="1:22" s="171" customFormat="1" x14ac:dyDescent="0.25">
      <c r="A166" s="169">
        <v>2</v>
      </c>
      <c r="B166" s="169" t="s">
        <v>702</v>
      </c>
      <c r="C166" s="169" t="s">
        <v>703</v>
      </c>
      <c r="D166" s="170" t="s">
        <v>717</v>
      </c>
      <c r="E166" s="169" t="s">
        <v>390</v>
      </c>
      <c r="F166" s="169" t="s">
        <v>394</v>
      </c>
      <c r="G166" s="169" t="s">
        <v>405</v>
      </c>
      <c r="H166" s="169" t="s">
        <v>396</v>
      </c>
      <c r="Q166" s="169" t="s">
        <v>398</v>
      </c>
      <c r="R166" s="171" t="s">
        <v>710</v>
      </c>
      <c r="S166" s="171">
        <v>600966.46</v>
      </c>
      <c r="T166" s="171">
        <v>270434.90000000002</v>
      </c>
      <c r="U166" s="171">
        <v>21300</v>
      </c>
      <c r="V166" s="171">
        <v>2</v>
      </c>
    </row>
    <row r="167" spans="1:22" s="171" customFormat="1" x14ac:dyDescent="0.25">
      <c r="A167" s="169">
        <v>2</v>
      </c>
      <c r="B167" s="169" t="s">
        <v>702</v>
      </c>
      <c r="C167" s="169" t="s">
        <v>703</v>
      </c>
      <c r="D167" s="170" t="s">
        <v>717</v>
      </c>
      <c r="E167" s="169" t="s">
        <v>390</v>
      </c>
      <c r="F167" s="169" t="s">
        <v>394</v>
      </c>
      <c r="G167" s="169" t="s">
        <v>405</v>
      </c>
      <c r="H167" s="169" t="s">
        <v>396</v>
      </c>
      <c r="Q167" s="169" t="s">
        <v>405</v>
      </c>
      <c r="R167" s="171" t="s">
        <v>712</v>
      </c>
      <c r="S167" s="171">
        <v>19500</v>
      </c>
      <c r="T167" s="171">
        <v>14625</v>
      </c>
      <c r="U167" s="171">
        <v>18525</v>
      </c>
      <c r="V167" s="171">
        <v>1</v>
      </c>
    </row>
    <row r="168" spans="1:22" s="171" customFormat="1" x14ac:dyDescent="0.25">
      <c r="A168" s="169">
        <v>2</v>
      </c>
      <c r="B168" s="169" t="s">
        <v>702</v>
      </c>
      <c r="C168" s="169" t="s">
        <v>703</v>
      </c>
      <c r="D168" s="170" t="s">
        <v>717</v>
      </c>
      <c r="E168" s="169" t="s">
        <v>390</v>
      </c>
      <c r="F168" s="169" t="s">
        <v>394</v>
      </c>
      <c r="G168" s="169" t="s">
        <v>405</v>
      </c>
      <c r="H168" s="169" t="s">
        <v>396</v>
      </c>
      <c r="Q168" s="169" t="s">
        <v>405</v>
      </c>
      <c r="R168" s="171" t="s">
        <v>706</v>
      </c>
      <c r="S168" s="171">
        <v>1331770.3700000001</v>
      </c>
      <c r="T168" s="171">
        <v>609643.65999999992</v>
      </c>
      <c r="U168" s="171">
        <v>177368.96999999997</v>
      </c>
      <c r="V168" s="171">
        <v>8</v>
      </c>
    </row>
    <row r="169" spans="1:22" s="171" customFormat="1" x14ac:dyDescent="0.25">
      <c r="A169" s="169">
        <v>2</v>
      </c>
      <c r="B169" s="169" t="s">
        <v>702</v>
      </c>
      <c r="C169" s="169" t="s">
        <v>703</v>
      </c>
      <c r="D169" s="170" t="s">
        <v>717</v>
      </c>
      <c r="E169" s="169" t="s">
        <v>390</v>
      </c>
      <c r="F169" s="169" t="s">
        <v>394</v>
      </c>
      <c r="G169" s="169" t="s">
        <v>405</v>
      </c>
      <c r="H169" s="169" t="s">
        <v>396</v>
      </c>
      <c r="Q169" s="169" t="s">
        <v>405</v>
      </c>
      <c r="R169" s="171" t="s">
        <v>707</v>
      </c>
      <c r="S169" s="171">
        <v>939033.04</v>
      </c>
      <c r="T169" s="171">
        <v>479645.87</v>
      </c>
      <c r="U169" s="171">
        <v>183876.14</v>
      </c>
      <c r="V169" s="171">
        <v>16</v>
      </c>
    </row>
    <row r="170" spans="1:22" s="171" customFormat="1" x14ac:dyDescent="0.25">
      <c r="A170" s="169">
        <v>2</v>
      </c>
      <c r="B170" s="169" t="s">
        <v>702</v>
      </c>
      <c r="C170" s="169" t="s">
        <v>703</v>
      </c>
      <c r="D170" s="170" t="s">
        <v>717</v>
      </c>
      <c r="E170" s="169" t="s">
        <v>390</v>
      </c>
      <c r="F170" s="169" t="s">
        <v>394</v>
      </c>
      <c r="G170" s="169" t="s">
        <v>405</v>
      </c>
      <c r="H170" s="169" t="s">
        <v>396</v>
      </c>
      <c r="Q170" s="169" t="s">
        <v>405</v>
      </c>
      <c r="R170" s="171" t="s">
        <v>708</v>
      </c>
      <c r="S170" s="171">
        <v>1420409.75</v>
      </c>
      <c r="T170" s="171">
        <v>655069.4</v>
      </c>
      <c r="U170" s="171">
        <v>256178.12</v>
      </c>
      <c r="V170" s="171">
        <v>8</v>
      </c>
    </row>
    <row r="171" spans="1:22" s="171" customFormat="1" x14ac:dyDescent="0.25">
      <c r="A171" s="169">
        <v>2</v>
      </c>
      <c r="B171" s="169" t="s">
        <v>702</v>
      </c>
      <c r="C171" s="169" t="s">
        <v>703</v>
      </c>
      <c r="D171" s="170" t="s">
        <v>717</v>
      </c>
      <c r="E171" s="169" t="s">
        <v>390</v>
      </c>
      <c r="F171" s="169" t="s">
        <v>394</v>
      </c>
      <c r="G171" s="169" t="s">
        <v>405</v>
      </c>
      <c r="H171" s="169" t="s">
        <v>396</v>
      </c>
      <c r="Q171" s="169" t="s">
        <v>405</v>
      </c>
      <c r="R171" s="171" t="s">
        <v>709</v>
      </c>
      <c r="S171" s="171">
        <v>569018.81000000006</v>
      </c>
      <c r="T171" s="171">
        <v>262058.46000000002</v>
      </c>
      <c r="U171" s="171">
        <v>167788.03</v>
      </c>
      <c r="V171" s="171">
        <v>5</v>
      </c>
    </row>
    <row r="172" spans="1:22" s="171" customFormat="1" x14ac:dyDescent="0.25">
      <c r="A172" s="169">
        <v>2</v>
      </c>
      <c r="B172" s="169" t="s">
        <v>702</v>
      </c>
      <c r="C172" s="169" t="s">
        <v>703</v>
      </c>
      <c r="D172" s="170" t="s">
        <v>717</v>
      </c>
      <c r="E172" s="169" t="s">
        <v>390</v>
      </c>
      <c r="F172" s="169" t="s">
        <v>394</v>
      </c>
      <c r="G172" s="169" t="s">
        <v>405</v>
      </c>
      <c r="H172" s="169" t="s">
        <v>396</v>
      </c>
      <c r="Q172" s="169" t="s">
        <v>405</v>
      </c>
      <c r="R172" s="171" t="s">
        <v>710</v>
      </c>
      <c r="S172" s="171">
        <v>1745953.08</v>
      </c>
      <c r="T172" s="171">
        <v>850472.7300000001</v>
      </c>
      <c r="U172" s="171">
        <v>309177.48</v>
      </c>
      <c r="V172" s="171">
        <v>22</v>
      </c>
    </row>
    <row r="173" spans="1:22" s="171" customFormat="1" x14ac:dyDescent="0.25">
      <c r="A173" s="169">
        <v>2</v>
      </c>
      <c r="B173" s="169" t="s">
        <v>702</v>
      </c>
      <c r="C173" s="169" t="s">
        <v>703</v>
      </c>
      <c r="D173" s="170" t="s">
        <v>717</v>
      </c>
      <c r="E173" s="169" t="s">
        <v>390</v>
      </c>
      <c r="F173" s="169" t="s">
        <v>394</v>
      </c>
      <c r="G173" s="169" t="s">
        <v>405</v>
      </c>
      <c r="H173" s="169" t="s">
        <v>396</v>
      </c>
      <c r="Q173" s="169" t="s">
        <v>403</v>
      </c>
      <c r="R173" s="171" t="s">
        <v>706</v>
      </c>
      <c r="S173" s="171">
        <v>19850</v>
      </c>
      <c r="T173" s="171">
        <v>14887.5</v>
      </c>
      <c r="U173" s="171">
        <v>18857.5</v>
      </c>
      <c r="V173" s="171">
        <v>1</v>
      </c>
    </row>
    <row r="174" spans="1:22" s="171" customFormat="1" x14ac:dyDescent="0.25">
      <c r="A174" s="169">
        <v>2</v>
      </c>
      <c r="B174" s="169" t="s">
        <v>702</v>
      </c>
      <c r="C174" s="169" t="s">
        <v>703</v>
      </c>
      <c r="D174" s="170" t="s">
        <v>717</v>
      </c>
      <c r="E174" s="169" t="s">
        <v>390</v>
      </c>
      <c r="F174" s="169" t="s">
        <v>394</v>
      </c>
      <c r="G174" s="169" t="s">
        <v>405</v>
      </c>
      <c r="H174" s="169" t="s">
        <v>396</v>
      </c>
      <c r="Q174" s="169" t="s">
        <v>390</v>
      </c>
      <c r="R174" s="171" t="s">
        <v>710</v>
      </c>
      <c r="S174" s="171">
        <v>11500</v>
      </c>
      <c r="T174" s="171">
        <v>8625</v>
      </c>
      <c r="U174" s="171">
        <v>0</v>
      </c>
      <c r="V174" s="171">
        <v>1</v>
      </c>
    </row>
    <row r="175" spans="1:22" s="171" customFormat="1" x14ac:dyDescent="0.25">
      <c r="A175" s="169">
        <v>2</v>
      </c>
      <c r="B175" s="169" t="s">
        <v>702</v>
      </c>
      <c r="C175" s="169" t="s">
        <v>703</v>
      </c>
      <c r="D175" s="170" t="s">
        <v>717</v>
      </c>
      <c r="E175" s="169" t="s">
        <v>390</v>
      </c>
      <c r="F175" s="169" t="s">
        <v>396</v>
      </c>
      <c r="G175" s="169" t="s">
        <v>405</v>
      </c>
      <c r="H175" s="169" t="s">
        <v>396</v>
      </c>
      <c r="Q175" s="169">
        <v>12</v>
      </c>
      <c r="R175" s="171" t="s">
        <v>712</v>
      </c>
      <c r="S175" s="171">
        <v>40000</v>
      </c>
      <c r="T175" s="171">
        <v>30000</v>
      </c>
      <c r="U175" s="171">
        <v>19000</v>
      </c>
      <c r="V175" s="171">
        <v>2</v>
      </c>
    </row>
    <row r="176" spans="1:22" s="171" customFormat="1" x14ac:dyDescent="0.25">
      <c r="A176" s="169">
        <v>2</v>
      </c>
      <c r="B176" s="169" t="s">
        <v>702</v>
      </c>
      <c r="C176" s="169" t="s">
        <v>703</v>
      </c>
      <c r="D176" s="170" t="s">
        <v>717</v>
      </c>
      <c r="E176" s="169" t="s">
        <v>390</v>
      </c>
      <c r="F176" s="169" t="s">
        <v>396</v>
      </c>
      <c r="G176" s="169" t="s">
        <v>405</v>
      </c>
      <c r="H176" s="169" t="s">
        <v>396</v>
      </c>
      <c r="Q176" s="169">
        <v>14</v>
      </c>
      <c r="R176" s="171" t="s">
        <v>712</v>
      </c>
      <c r="S176" s="171">
        <v>48900</v>
      </c>
      <c r="T176" s="171">
        <v>36675</v>
      </c>
      <c r="U176" s="171">
        <v>46455</v>
      </c>
      <c r="V176" s="171">
        <v>3</v>
      </c>
    </row>
    <row r="177" spans="1:22" s="171" customFormat="1" x14ac:dyDescent="0.25">
      <c r="A177" s="169">
        <v>2</v>
      </c>
      <c r="B177" s="169" t="s">
        <v>702</v>
      </c>
      <c r="C177" s="169" t="s">
        <v>703</v>
      </c>
      <c r="D177" s="170" t="s">
        <v>717</v>
      </c>
      <c r="E177" s="169" t="s">
        <v>390</v>
      </c>
      <c r="F177" s="169" t="s">
        <v>396</v>
      </c>
      <c r="G177" s="169" t="s">
        <v>405</v>
      </c>
      <c r="H177" s="169" t="s">
        <v>396</v>
      </c>
      <c r="Q177" s="169">
        <v>14</v>
      </c>
      <c r="R177" s="171" t="s">
        <v>713</v>
      </c>
      <c r="S177" s="171">
        <v>57100</v>
      </c>
      <c r="T177" s="171">
        <v>42825</v>
      </c>
      <c r="U177" s="171">
        <v>54245</v>
      </c>
      <c r="V177" s="171">
        <v>3</v>
      </c>
    </row>
    <row r="178" spans="1:22" s="171" customFormat="1" x14ac:dyDescent="0.25">
      <c r="A178" s="169">
        <v>2</v>
      </c>
      <c r="B178" s="169" t="s">
        <v>702</v>
      </c>
      <c r="C178" s="169" t="s">
        <v>703</v>
      </c>
      <c r="D178" s="170" t="s">
        <v>717</v>
      </c>
      <c r="E178" s="169" t="s">
        <v>390</v>
      </c>
      <c r="F178" s="169" t="s">
        <v>396</v>
      </c>
      <c r="G178" s="169" t="s">
        <v>405</v>
      </c>
      <c r="H178" s="169" t="s">
        <v>396</v>
      </c>
      <c r="Q178" s="169">
        <v>14</v>
      </c>
      <c r="R178" s="171" t="s">
        <v>714</v>
      </c>
      <c r="S178" s="171">
        <v>20000</v>
      </c>
      <c r="T178" s="171">
        <v>15000</v>
      </c>
      <c r="U178" s="171">
        <v>14000</v>
      </c>
      <c r="V178" s="171">
        <v>1</v>
      </c>
    </row>
    <row r="179" spans="1:22" s="171" customFormat="1" x14ac:dyDescent="0.25">
      <c r="A179" s="169">
        <v>2</v>
      </c>
      <c r="B179" s="169" t="s">
        <v>702</v>
      </c>
      <c r="C179" s="169" t="s">
        <v>703</v>
      </c>
      <c r="D179" s="170" t="s">
        <v>717</v>
      </c>
      <c r="E179" s="169" t="s">
        <v>390</v>
      </c>
      <c r="F179" s="169" t="s">
        <v>396</v>
      </c>
      <c r="G179" s="169" t="s">
        <v>405</v>
      </c>
      <c r="H179" s="169" t="s">
        <v>396</v>
      </c>
      <c r="Q179" s="169">
        <v>17</v>
      </c>
      <c r="R179" s="171" t="s">
        <v>714</v>
      </c>
      <c r="S179" s="171">
        <v>20000</v>
      </c>
      <c r="T179" s="171">
        <v>15000</v>
      </c>
      <c r="U179" s="171">
        <v>0</v>
      </c>
      <c r="V179" s="171">
        <v>1</v>
      </c>
    </row>
    <row r="180" spans="1:22" s="171" customFormat="1" x14ac:dyDescent="0.25">
      <c r="A180" s="169">
        <v>2</v>
      </c>
      <c r="B180" s="169" t="s">
        <v>702</v>
      </c>
      <c r="C180" s="169" t="s">
        <v>703</v>
      </c>
      <c r="D180" s="170" t="s">
        <v>717</v>
      </c>
      <c r="E180" s="169" t="s">
        <v>390</v>
      </c>
      <c r="F180" s="169" t="s">
        <v>396</v>
      </c>
      <c r="G180" s="169" t="s">
        <v>405</v>
      </c>
      <c r="H180" s="169" t="s">
        <v>396</v>
      </c>
      <c r="Q180" s="169">
        <v>23</v>
      </c>
      <c r="R180" s="171" t="s">
        <v>709</v>
      </c>
      <c r="S180" s="171">
        <v>13782.5</v>
      </c>
      <c r="T180" s="171">
        <v>10336.879999999999</v>
      </c>
      <c r="U180" s="171">
        <v>13093.38</v>
      </c>
      <c r="V180" s="171">
        <v>1</v>
      </c>
    </row>
    <row r="181" spans="1:22" s="171" customFormat="1" x14ac:dyDescent="0.25">
      <c r="A181" s="169">
        <v>2</v>
      </c>
      <c r="B181" s="169" t="s">
        <v>702</v>
      </c>
      <c r="C181" s="169" t="s">
        <v>703</v>
      </c>
      <c r="D181" s="170" t="s">
        <v>717</v>
      </c>
      <c r="E181" s="169" t="s">
        <v>390</v>
      </c>
      <c r="F181" s="169" t="s">
        <v>396</v>
      </c>
      <c r="G181" s="169" t="s">
        <v>405</v>
      </c>
      <c r="H181" s="169" t="s">
        <v>396</v>
      </c>
      <c r="Q181" s="169">
        <v>23</v>
      </c>
      <c r="R181" s="171" t="s">
        <v>710</v>
      </c>
      <c r="S181" s="171">
        <v>65500</v>
      </c>
      <c r="T181" s="171">
        <v>29475</v>
      </c>
      <c r="U181" s="171">
        <v>7900</v>
      </c>
      <c r="V181" s="171">
        <v>1</v>
      </c>
    </row>
    <row r="182" spans="1:22" s="171" customFormat="1" x14ac:dyDescent="0.25">
      <c r="A182" s="169">
        <v>2</v>
      </c>
      <c r="B182" s="169" t="s">
        <v>702</v>
      </c>
      <c r="C182" s="169" t="s">
        <v>703</v>
      </c>
      <c r="D182" s="170" t="s">
        <v>717</v>
      </c>
      <c r="E182" s="169" t="s">
        <v>390</v>
      </c>
      <c r="F182" s="169" t="s">
        <v>396</v>
      </c>
      <c r="G182" s="169" t="s">
        <v>405</v>
      </c>
      <c r="H182" s="169" t="s">
        <v>396</v>
      </c>
      <c r="Q182" s="169" t="s">
        <v>407</v>
      </c>
      <c r="R182" s="171" t="s">
        <v>712</v>
      </c>
      <c r="S182" s="171">
        <v>15000</v>
      </c>
      <c r="T182" s="171">
        <v>11250</v>
      </c>
      <c r="U182" s="171">
        <v>14250</v>
      </c>
      <c r="V182" s="171">
        <v>1</v>
      </c>
    </row>
    <row r="183" spans="1:22" s="171" customFormat="1" x14ac:dyDescent="0.25">
      <c r="A183" s="169">
        <v>2</v>
      </c>
      <c r="B183" s="169" t="s">
        <v>702</v>
      </c>
      <c r="C183" s="169" t="s">
        <v>703</v>
      </c>
      <c r="D183" s="170" t="s">
        <v>717</v>
      </c>
      <c r="E183" s="169" t="s">
        <v>390</v>
      </c>
      <c r="F183" s="169" t="s">
        <v>396</v>
      </c>
      <c r="G183" s="169" t="s">
        <v>405</v>
      </c>
      <c r="H183" s="169" t="s">
        <v>396</v>
      </c>
      <c r="Q183" s="169" t="s">
        <v>407</v>
      </c>
      <c r="R183" s="171" t="s">
        <v>713</v>
      </c>
      <c r="S183" s="171">
        <v>18900</v>
      </c>
      <c r="T183" s="171">
        <v>14175</v>
      </c>
      <c r="U183" s="171">
        <v>17955</v>
      </c>
      <c r="V183" s="171">
        <v>1</v>
      </c>
    </row>
    <row r="184" spans="1:22" s="171" customFormat="1" x14ac:dyDescent="0.25">
      <c r="A184" s="169">
        <v>2</v>
      </c>
      <c r="B184" s="169" t="s">
        <v>702</v>
      </c>
      <c r="C184" s="169" t="s">
        <v>703</v>
      </c>
      <c r="D184" s="170" t="s">
        <v>717</v>
      </c>
      <c r="E184" s="169" t="s">
        <v>390</v>
      </c>
      <c r="F184" s="169" t="s">
        <v>396</v>
      </c>
      <c r="G184" s="169" t="s">
        <v>405</v>
      </c>
      <c r="H184" s="169" t="s">
        <v>396</v>
      </c>
      <c r="Q184" s="169" t="s">
        <v>396</v>
      </c>
      <c r="R184" s="171" t="s">
        <v>714</v>
      </c>
      <c r="S184" s="171">
        <v>140780.44</v>
      </c>
      <c r="T184" s="171">
        <v>63351.199999999997</v>
      </c>
      <c r="U184" s="171">
        <v>42903.98</v>
      </c>
      <c r="V184" s="171">
        <v>1</v>
      </c>
    </row>
    <row r="185" spans="1:22" s="171" customFormat="1" x14ac:dyDescent="0.25">
      <c r="A185" s="169">
        <v>2</v>
      </c>
      <c r="B185" s="169" t="s">
        <v>702</v>
      </c>
      <c r="C185" s="169" t="s">
        <v>703</v>
      </c>
      <c r="D185" s="170" t="s">
        <v>717</v>
      </c>
      <c r="E185" s="169" t="s">
        <v>390</v>
      </c>
      <c r="F185" s="169" t="s">
        <v>396</v>
      </c>
      <c r="G185" s="169" t="s">
        <v>405</v>
      </c>
      <c r="H185" s="169" t="s">
        <v>396</v>
      </c>
      <c r="Q185" s="169" t="s">
        <v>398</v>
      </c>
      <c r="R185" s="171" t="s">
        <v>707</v>
      </c>
      <c r="S185" s="171">
        <v>40000</v>
      </c>
      <c r="T185" s="171">
        <v>30000</v>
      </c>
      <c r="U185" s="171">
        <v>37981</v>
      </c>
      <c r="V185" s="171">
        <v>2</v>
      </c>
    </row>
    <row r="186" spans="1:22" s="171" customFormat="1" x14ac:dyDescent="0.25">
      <c r="A186" s="169">
        <v>2</v>
      </c>
      <c r="B186" s="169" t="s">
        <v>702</v>
      </c>
      <c r="C186" s="169" t="s">
        <v>703</v>
      </c>
      <c r="D186" s="170" t="s">
        <v>717</v>
      </c>
      <c r="E186" s="169" t="s">
        <v>390</v>
      </c>
      <c r="F186" s="169" t="s">
        <v>396</v>
      </c>
      <c r="G186" s="169" t="s">
        <v>405</v>
      </c>
      <c r="H186" s="169" t="s">
        <v>396</v>
      </c>
      <c r="Q186" s="169" t="s">
        <v>405</v>
      </c>
      <c r="R186" s="171" t="s">
        <v>707</v>
      </c>
      <c r="S186" s="171">
        <v>36475</v>
      </c>
      <c r="T186" s="171">
        <v>27356.25</v>
      </c>
      <c r="U186" s="171">
        <v>34651.25</v>
      </c>
      <c r="V186" s="171">
        <v>2</v>
      </c>
    </row>
    <row r="187" spans="1:22" s="171" customFormat="1" x14ac:dyDescent="0.25">
      <c r="A187" s="169">
        <v>2</v>
      </c>
      <c r="B187" s="169" t="s">
        <v>702</v>
      </c>
      <c r="C187" s="169" t="s">
        <v>703</v>
      </c>
      <c r="D187" s="170" t="s">
        <v>717</v>
      </c>
      <c r="E187" s="169" t="s">
        <v>390</v>
      </c>
      <c r="F187" s="169" t="s">
        <v>396</v>
      </c>
      <c r="G187" s="169" t="s">
        <v>405</v>
      </c>
      <c r="H187" s="169" t="s">
        <v>396</v>
      </c>
      <c r="Q187" s="169" t="s">
        <v>405</v>
      </c>
      <c r="R187" s="171" t="s">
        <v>710</v>
      </c>
      <c r="S187" s="171">
        <v>115532.72</v>
      </c>
      <c r="T187" s="171">
        <v>51989.72</v>
      </c>
      <c r="U187" s="171">
        <v>26354</v>
      </c>
      <c r="V187" s="171">
        <v>1</v>
      </c>
    </row>
    <row r="188" spans="1:22" s="171" customFormat="1" x14ac:dyDescent="0.25">
      <c r="A188" s="169">
        <v>2</v>
      </c>
      <c r="B188" s="169" t="s">
        <v>702</v>
      </c>
      <c r="C188" s="169" t="s">
        <v>703</v>
      </c>
      <c r="D188" s="170" t="s">
        <v>717</v>
      </c>
      <c r="E188" s="169" t="s">
        <v>390</v>
      </c>
      <c r="F188" s="169" t="s">
        <v>396</v>
      </c>
      <c r="G188" s="169" t="s">
        <v>405</v>
      </c>
      <c r="H188" s="169" t="s">
        <v>396</v>
      </c>
      <c r="Q188" s="169" t="s">
        <v>405</v>
      </c>
      <c r="R188" s="171" t="s">
        <v>714</v>
      </c>
      <c r="S188" s="171">
        <v>200017.5</v>
      </c>
      <c r="T188" s="171">
        <v>101992.88</v>
      </c>
      <c r="U188" s="171">
        <v>59604.479999999996</v>
      </c>
      <c r="V188" s="171">
        <v>3</v>
      </c>
    </row>
    <row r="189" spans="1:22" s="171" customFormat="1" x14ac:dyDescent="0.25">
      <c r="A189" s="169">
        <v>2</v>
      </c>
      <c r="B189" s="169" t="s">
        <v>702</v>
      </c>
      <c r="C189" s="169" t="s">
        <v>703</v>
      </c>
      <c r="D189" s="170" t="s">
        <v>717</v>
      </c>
      <c r="E189" s="169" t="s">
        <v>394</v>
      </c>
      <c r="F189" s="169" t="s">
        <v>390</v>
      </c>
      <c r="G189" s="169" t="s">
        <v>405</v>
      </c>
      <c r="H189" s="169" t="s">
        <v>396</v>
      </c>
      <c r="Q189" s="169">
        <v>12</v>
      </c>
      <c r="R189" s="171" t="s">
        <v>708</v>
      </c>
      <c r="S189" s="171">
        <v>565720</v>
      </c>
      <c r="T189" s="171">
        <v>339432</v>
      </c>
      <c r="U189" s="171">
        <v>123288.74</v>
      </c>
      <c r="V189" s="171">
        <v>1</v>
      </c>
    </row>
    <row r="190" spans="1:22" s="171" customFormat="1" x14ac:dyDescent="0.25">
      <c r="A190" s="169">
        <v>2</v>
      </c>
      <c r="B190" s="169" t="s">
        <v>702</v>
      </c>
      <c r="C190" s="169" t="s">
        <v>703</v>
      </c>
      <c r="D190" s="170" t="s">
        <v>717</v>
      </c>
      <c r="E190" s="169" t="s">
        <v>394</v>
      </c>
      <c r="F190" s="169" t="s">
        <v>390</v>
      </c>
      <c r="G190" s="169" t="s">
        <v>405</v>
      </c>
      <c r="H190" s="169" t="s">
        <v>396</v>
      </c>
      <c r="Q190" s="169">
        <v>13</v>
      </c>
      <c r="R190" s="171" t="s">
        <v>706</v>
      </c>
      <c r="S190" s="171">
        <v>482800.79</v>
      </c>
      <c r="T190" s="171">
        <v>289680.46999999997</v>
      </c>
      <c r="U190" s="171">
        <v>0</v>
      </c>
      <c r="V190" s="171">
        <v>1</v>
      </c>
    </row>
    <row r="191" spans="1:22" s="171" customFormat="1" x14ac:dyDescent="0.25">
      <c r="A191" s="169">
        <v>2</v>
      </c>
      <c r="B191" s="169" t="s">
        <v>702</v>
      </c>
      <c r="C191" s="169" t="s">
        <v>703</v>
      </c>
      <c r="D191" s="170" t="s">
        <v>717</v>
      </c>
      <c r="E191" s="169" t="s">
        <v>394</v>
      </c>
      <c r="F191" s="169" t="s">
        <v>390</v>
      </c>
      <c r="G191" s="169" t="s">
        <v>405</v>
      </c>
      <c r="H191" s="169" t="s">
        <v>396</v>
      </c>
      <c r="Q191" s="169">
        <v>13</v>
      </c>
      <c r="R191" s="171" t="s">
        <v>708</v>
      </c>
      <c r="S191" s="171">
        <v>232000</v>
      </c>
      <c r="T191" s="171">
        <v>139200</v>
      </c>
      <c r="U191" s="171">
        <v>0</v>
      </c>
      <c r="V191" s="171">
        <v>1</v>
      </c>
    </row>
    <row r="192" spans="1:22" s="171" customFormat="1" x14ac:dyDescent="0.25">
      <c r="A192" s="169">
        <v>2</v>
      </c>
      <c r="B192" s="169" t="s">
        <v>702</v>
      </c>
      <c r="C192" s="169" t="s">
        <v>703</v>
      </c>
      <c r="D192" s="170" t="s">
        <v>717</v>
      </c>
      <c r="E192" s="169" t="s">
        <v>394</v>
      </c>
      <c r="F192" s="169" t="s">
        <v>390</v>
      </c>
      <c r="G192" s="169" t="s">
        <v>405</v>
      </c>
      <c r="H192" s="169" t="s">
        <v>396</v>
      </c>
      <c r="Q192" s="169">
        <v>14</v>
      </c>
      <c r="R192" s="171" t="s">
        <v>708</v>
      </c>
      <c r="S192" s="171">
        <v>483282.17000000004</v>
      </c>
      <c r="T192" s="171">
        <v>289969.3</v>
      </c>
      <c r="U192" s="171">
        <v>0</v>
      </c>
      <c r="V192" s="171">
        <v>2</v>
      </c>
    </row>
    <row r="193" spans="1:22" s="171" customFormat="1" x14ac:dyDescent="0.25">
      <c r="A193" s="169">
        <v>2</v>
      </c>
      <c r="B193" s="169" t="s">
        <v>702</v>
      </c>
      <c r="C193" s="169" t="s">
        <v>703</v>
      </c>
      <c r="D193" s="170" t="s">
        <v>717</v>
      </c>
      <c r="E193" s="169" t="s">
        <v>394</v>
      </c>
      <c r="F193" s="169" t="s">
        <v>390</v>
      </c>
      <c r="G193" s="169" t="s">
        <v>405</v>
      </c>
      <c r="H193" s="169" t="s">
        <v>396</v>
      </c>
      <c r="Q193" s="169">
        <v>15</v>
      </c>
      <c r="R193" s="171" t="s">
        <v>708</v>
      </c>
      <c r="S193" s="171">
        <v>4322353.03</v>
      </c>
      <c r="T193" s="171">
        <v>2644952.4699999997</v>
      </c>
      <c r="U193" s="171">
        <v>558497.62</v>
      </c>
      <c r="V193" s="171">
        <v>8</v>
      </c>
    </row>
    <row r="194" spans="1:22" s="171" customFormat="1" x14ac:dyDescent="0.25">
      <c r="A194" s="169">
        <v>2</v>
      </c>
      <c r="B194" s="169" t="s">
        <v>702</v>
      </c>
      <c r="C194" s="169" t="s">
        <v>703</v>
      </c>
      <c r="D194" s="170" t="s">
        <v>717</v>
      </c>
      <c r="E194" s="169" t="s">
        <v>394</v>
      </c>
      <c r="F194" s="169" t="s">
        <v>390</v>
      </c>
      <c r="G194" s="169" t="s">
        <v>405</v>
      </c>
      <c r="H194" s="169" t="s">
        <v>396</v>
      </c>
      <c r="Q194" s="169">
        <v>17</v>
      </c>
      <c r="R194" s="171" t="s">
        <v>708</v>
      </c>
      <c r="S194" s="171">
        <v>1033669.74</v>
      </c>
      <c r="T194" s="171">
        <v>723568.82</v>
      </c>
      <c r="U194" s="171">
        <v>0</v>
      </c>
      <c r="V194" s="171">
        <v>2</v>
      </c>
    </row>
    <row r="195" spans="1:22" s="171" customFormat="1" x14ac:dyDescent="0.25">
      <c r="A195" s="169">
        <v>2</v>
      </c>
      <c r="B195" s="169" t="s">
        <v>702</v>
      </c>
      <c r="C195" s="169" t="s">
        <v>703</v>
      </c>
      <c r="D195" s="170" t="s">
        <v>717</v>
      </c>
      <c r="E195" s="169" t="s">
        <v>394</v>
      </c>
      <c r="F195" s="169" t="s">
        <v>390</v>
      </c>
      <c r="G195" s="169" t="s">
        <v>405</v>
      </c>
      <c r="H195" s="169" t="s">
        <v>396</v>
      </c>
      <c r="Q195" s="169">
        <v>20</v>
      </c>
      <c r="R195" s="171" t="s">
        <v>708</v>
      </c>
      <c r="S195" s="171">
        <v>369131.76</v>
      </c>
      <c r="T195" s="171">
        <v>184565.88</v>
      </c>
      <c r="U195" s="171">
        <v>343819.76</v>
      </c>
      <c r="V195" s="171">
        <v>1</v>
      </c>
    </row>
    <row r="196" spans="1:22" s="171" customFormat="1" x14ac:dyDescent="0.25">
      <c r="A196" s="169">
        <v>2</v>
      </c>
      <c r="B196" s="169" t="s">
        <v>702</v>
      </c>
      <c r="C196" s="169" t="s">
        <v>703</v>
      </c>
      <c r="D196" s="170" t="s">
        <v>717</v>
      </c>
      <c r="E196" s="169" t="s">
        <v>394</v>
      </c>
      <c r="F196" s="169" t="s">
        <v>390</v>
      </c>
      <c r="G196" s="169" t="s">
        <v>405</v>
      </c>
      <c r="H196" s="169" t="s">
        <v>396</v>
      </c>
      <c r="Q196" s="169">
        <v>23</v>
      </c>
      <c r="R196" s="171" t="s">
        <v>708</v>
      </c>
      <c r="S196" s="171">
        <v>455700.54000000004</v>
      </c>
      <c r="T196" s="171">
        <v>273420.33</v>
      </c>
      <c r="U196" s="171">
        <v>269719.96000000002</v>
      </c>
      <c r="V196" s="171">
        <v>2</v>
      </c>
    </row>
    <row r="197" spans="1:22" s="171" customFormat="1" x14ac:dyDescent="0.25">
      <c r="A197" s="169">
        <v>2</v>
      </c>
      <c r="B197" s="169" t="s">
        <v>702</v>
      </c>
      <c r="C197" s="169" t="s">
        <v>703</v>
      </c>
      <c r="D197" s="170" t="s">
        <v>717</v>
      </c>
      <c r="E197" s="169" t="s">
        <v>394</v>
      </c>
      <c r="F197" s="169" t="s">
        <v>390</v>
      </c>
      <c r="G197" s="169" t="s">
        <v>405</v>
      </c>
      <c r="H197" s="169" t="s">
        <v>396</v>
      </c>
      <c r="Q197" s="169" t="s">
        <v>396</v>
      </c>
      <c r="R197" s="171" t="s">
        <v>707</v>
      </c>
      <c r="S197" s="171">
        <v>1198673.28</v>
      </c>
      <c r="T197" s="171">
        <v>719203.97</v>
      </c>
      <c r="U197" s="171">
        <v>0</v>
      </c>
      <c r="V197" s="171">
        <v>1</v>
      </c>
    </row>
    <row r="198" spans="1:22" s="171" customFormat="1" x14ac:dyDescent="0.25">
      <c r="A198" s="169">
        <v>2</v>
      </c>
      <c r="B198" s="169" t="s">
        <v>702</v>
      </c>
      <c r="C198" s="169" t="s">
        <v>703</v>
      </c>
      <c r="D198" s="169" t="s">
        <v>717</v>
      </c>
      <c r="E198" s="169" t="s">
        <v>394</v>
      </c>
      <c r="F198" s="169" t="s">
        <v>390</v>
      </c>
      <c r="G198" s="169" t="s">
        <v>405</v>
      </c>
      <c r="H198" s="169" t="s">
        <v>396</v>
      </c>
      <c r="Q198" s="170" t="s">
        <v>396</v>
      </c>
      <c r="R198" s="171" t="s">
        <v>708</v>
      </c>
      <c r="S198" s="171">
        <v>2924197.27</v>
      </c>
      <c r="T198" s="171">
        <v>1550485.29</v>
      </c>
      <c r="U198" s="171">
        <v>947455.84</v>
      </c>
      <c r="V198" s="171">
        <v>3</v>
      </c>
    </row>
    <row r="199" spans="1:22" s="171" customFormat="1" x14ac:dyDescent="0.25">
      <c r="A199" s="169">
        <v>2</v>
      </c>
      <c r="B199" s="169" t="s">
        <v>702</v>
      </c>
      <c r="C199" s="169" t="s">
        <v>703</v>
      </c>
      <c r="D199" s="169" t="s">
        <v>717</v>
      </c>
      <c r="E199" s="169" t="s">
        <v>394</v>
      </c>
      <c r="F199" s="169" t="s">
        <v>390</v>
      </c>
      <c r="G199" s="169" t="s">
        <v>405</v>
      </c>
      <c r="H199" s="169" t="s">
        <v>396</v>
      </c>
      <c r="Q199" s="170" t="s">
        <v>401</v>
      </c>
      <c r="R199" s="171" t="s">
        <v>706</v>
      </c>
      <c r="S199" s="171">
        <v>1081832.1000000001</v>
      </c>
      <c r="T199" s="171">
        <v>540916.05000000005</v>
      </c>
      <c r="U199" s="171">
        <v>528023.64</v>
      </c>
      <c r="V199" s="171">
        <v>1</v>
      </c>
    </row>
    <row r="200" spans="1:22" s="171" customFormat="1" x14ac:dyDescent="0.25">
      <c r="A200" s="169">
        <v>2</v>
      </c>
      <c r="B200" s="169" t="s">
        <v>702</v>
      </c>
      <c r="C200" s="169" t="s">
        <v>703</v>
      </c>
      <c r="D200" s="169" t="s">
        <v>717</v>
      </c>
      <c r="E200" s="169" t="s">
        <v>394</v>
      </c>
      <c r="F200" s="169" t="s">
        <v>390</v>
      </c>
      <c r="G200" s="169" t="s">
        <v>405</v>
      </c>
      <c r="H200" s="169" t="s">
        <v>396</v>
      </c>
      <c r="Q200" s="170" t="s">
        <v>401</v>
      </c>
      <c r="R200" s="171" t="s">
        <v>708</v>
      </c>
      <c r="S200" s="171">
        <v>752653.63</v>
      </c>
      <c r="T200" s="171">
        <v>451592.18</v>
      </c>
      <c r="U200" s="171">
        <v>32156.46</v>
      </c>
      <c r="V200" s="171">
        <v>2</v>
      </c>
    </row>
    <row r="201" spans="1:22" s="171" customFormat="1" x14ac:dyDescent="0.25">
      <c r="A201" s="169">
        <v>2</v>
      </c>
      <c r="B201" s="169" t="s">
        <v>702</v>
      </c>
      <c r="C201" s="169" t="s">
        <v>703</v>
      </c>
      <c r="D201" s="169" t="s">
        <v>717</v>
      </c>
      <c r="E201" s="169" t="s">
        <v>394</v>
      </c>
      <c r="F201" s="169" t="s">
        <v>390</v>
      </c>
      <c r="G201" s="169" t="s">
        <v>405</v>
      </c>
      <c r="H201" s="169" t="s">
        <v>396</v>
      </c>
      <c r="Q201" s="170" t="s">
        <v>401</v>
      </c>
      <c r="R201" s="171" t="s">
        <v>709</v>
      </c>
      <c r="S201" s="171">
        <v>293979</v>
      </c>
      <c r="T201" s="171">
        <v>176387.4</v>
      </c>
      <c r="U201" s="171">
        <v>0</v>
      </c>
      <c r="V201" s="171">
        <v>1</v>
      </c>
    </row>
    <row r="202" spans="1:22" s="171" customFormat="1" x14ac:dyDescent="0.25">
      <c r="A202" s="169">
        <v>2</v>
      </c>
      <c r="B202" s="169" t="s">
        <v>702</v>
      </c>
      <c r="C202" s="169" t="s">
        <v>703</v>
      </c>
      <c r="D202" s="169" t="s">
        <v>717</v>
      </c>
      <c r="E202" s="169" t="s">
        <v>394</v>
      </c>
      <c r="F202" s="169" t="s">
        <v>390</v>
      </c>
      <c r="G202" s="169" t="s">
        <v>405</v>
      </c>
      <c r="H202" s="169" t="s">
        <v>396</v>
      </c>
      <c r="Q202" s="170" t="s">
        <v>398</v>
      </c>
      <c r="R202" s="171" t="s">
        <v>706</v>
      </c>
      <c r="S202" s="171">
        <v>1170011.21</v>
      </c>
      <c r="T202" s="171">
        <v>702006.73</v>
      </c>
      <c r="U202" s="171">
        <v>0</v>
      </c>
      <c r="V202" s="171">
        <v>2</v>
      </c>
    </row>
    <row r="203" spans="1:22" s="171" customFormat="1" x14ac:dyDescent="0.25">
      <c r="A203" s="169">
        <v>2</v>
      </c>
      <c r="B203" s="169" t="s">
        <v>702</v>
      </c>
      <c r="C203" s="169" t="s">
        <v>703</v>
      </c>
      <c r="D203" s="169" t="s">
        <v>717</v>
      </c>
      <c r="E203" s="169" t="s">
        <v>394</v>
      </c>
      <c r="F203" s="169" t="s">
        <v>390</v>
      </c>
      <c r="G203" s="169" t="s">
        <v>405</v>
      </c>
      <c r="H203" s="169" t="s">
        <v>396</v>
      </c>
      <c r="Q203" s="170" t="s">
        <v>398</v>
      </c>
      <c r="R203" s="171" t="s">
        <v>707</v>
      </c>
      <c r="S203" s="171">
        <v>14924176.5</v>
      </c>
      <c r="T203" s="171">
        <v>8189054.6299999999</v>
      </c>
      <c r="U203" s="171">
        <v>1964143.2900000003</v>
      </c>
      <c r="V203" s="171">
        <v>19</v>
      </c>
    </row>
    <row r="204" spans="1:22" s="171" customFormat="1" x14ac:dyDescent="0.25">
      <c r="A204" s="169">
        <v>2</v>
      </c>
      <c r="B204" s="169" t="s">
        <v>702</v>
      </c>
      <c r="C204" s="169" t="s">
        <v>703</v>
      </c>
      <c r="D204" s="169" t="s">
        <v>717</v>
      </c>
      <c r="E204" s="169" t="s">
        <v>394</v>
      </c>
      <c r="F204" s="169" t="s">
        <v>390</v>
      </c>
      <c r="G204" s="169" t="s">
        <v>405</v>
      </c>
      <c r="H204" s="169" t="s">
        <v>396</v>
      </c>
      <c r="Q204" s="170" t="s">
        <v>398</v>
      </c>
      <c r="R204" s="171" t="s">
        <v>708</v>
      </c>
      <c r="S204" s="171">
        <v>4279030.9000000004</v>
      </c>
      <c r="T204" s="171">
        <v>2513209.1399999997</v>
      </c>
      <c r="U204" s="171">
        <v>303910.24</v>
      </c>
      <c r="V204" s="171">
        <v>6</v>
      </c>
    </row>
    <row r="205" spans="1:22" s="171" customFormat="1" x14ac:dyDescent="0.25">
      <c r="A205" s="169">
        <v>2</v>
      </c>
      <c r="B205" s="169" t="s">
        <v>702</v>
      </c>
      <c r="C205" s="169" t="s">
        <v>703</v>
      </c>
      <c r="D205" s="169" t="s">
        <v>717</v>
      </c>
      <c r="E205" s="169" t="s">
        <v>394</v>
      </c>
      <c r="F205" s="169" t="s">
        <v>390</v>
      </c>
      <c r="G205" s="169" t="s">
        <v>405</v>
      </c>
      <c r="H205" s="169" t="s">
        <v>396</v>
      </c>
      <c r="Q205" s="170" t="s">
        <v>398</v>
      </c>
      <c r="R205" s="171" t="s">
        <v>709</v>
      </c>
      <c r="S205" s="171">
        <v>4397477.28</v>
      </c>
      <c r="T205" s="171">
        <v>2545012.1599999997</v>
      </c>
      <c r="U205" s="171">
        <v>91752.2</v>
      </c>
      <c r="V205" s="171">
        <v>3</v>
      </c>
    </row>
    <row r="206" spans="1:22" s="171" customFormat="1" x14ac:dyDescent="0.25">
      <c r="A206" s="169">
        <v>2</v>
      </c>
      <c r="B206" s="169" t="s">
        <v>702</v>
      </c>
      <c r="C206" s="169" t="s">
        <v>703</v>
      </c>
      <c r="D206" s="169" t="s">
        <v>717</v>
      </c>
      <c r="E206" s="169" t="s">
        <v>394</v>
      </c>
      <c r="F206" s="169" t="s">
        <v>390</v>
      </c>
      <c r="G206" s="169" t="s">
        <v>405</v>
      </c>
      <c r="H206" s="169" t="s">
        <v>396</v>
      </c>
      <c r="Q206" s="170" t="s">
        <v>405</v>
      </c>
      <c r="R206" s="171" t="s">
        <v>712</v>
      </c>
      <c r="S206" s="171">
        <v>1208143.29</v>
      </c>
      <c r="T206" s="171">
        <v>724885.98</v>
      </c>
      <c r="U206" s="171">
        <v>0</v>
      </c>
      <c r="V206" s="171">
        <v>2</v>
      </c>
    </row>
    <row r="207" spans="1:22" s="171" customFormat="1" x14ac:dyDescent="0.25">
      <c r="A207" s="169">
        <v>2</v>
      </c>
      <c r="B207" s="169" t="s">
        <v>702</v>
      </c>
      <c r="C207" s="169" t="s">
        <v>703</v>
      </c>
      <c r="D207" s="169" t="s">
        <v>717</v>
      </c>
      <c r="E207" s="169" t="s">
        <v>394</v>
      </c>
      <c r="F207" s="169" t="s">
        <v>390</v>
      </c>
      <c r="G207" s="169" t="s">
        <v>405</v>
      </c>
      <c r="H207" s="169" t="s">
        <v>396</v>
      </c>
      <c r="Q207" s="170" t="s">
        <v>405</v>
      </c>
      <c r="R207" s="171" t="s">
        <v>706</v>
      </c>
      <c r="S207" s="171">
        <v>8795413.9800000004</v>
      </c>
      <c r="T207" s="171">
        <v>5031420.17</v>
      </c>
      <c r="U207" s="171">
        <v>790898.72</v>
      </c>
      <c r="V207" s="171">
        <v>10</v>
      </c>
    </row>
    <row r="208" spans="1:22" s="171" customFormat="1" x14ac:dyDescent="0.25">
      <c r="A208" s="169">
        <v>2</v>
      </c>
      <c r="B208" s="169" t="s">
        <v>702</v>
      </c>
      <c r="C208" s="169" t="s">
        <v>703</v>
      </c>
      <c r="D208" s="169" t="s">
        <v>717</v>
      </c>
      <c r="E208" s="169" t="s">
        <v>394</v>
      </c>
      <c r="F208" s="169" t="s">
        <v>390</v>
      </c>
      <c r="G208" s="169" t="s">
        <v>405</v>
      </c>
      <c r="H208" s="169" t="s">
        <v>396</v>
      </c>
      <c r="Q208" s="170" t="s">
        <v>405</v>
      </c>
      <c r="R208" s="171" t="s">
        <v>707</v>
      </c>
      <c r="S208" s="171">
        <v>22527155.77</v>
      </c>
      <c r="T208" s="171">
        <v>13240243.939999999</v>
      </c>
      <c r="U208" s="171">
        <v>4319912.46</v>
      </c>
      <c r="V208" s="171">
        <v>24</v>
      </c>
    </row>
    <row r="209" spans="1:22" s="171" customFormat="1" x14ac:dyDescent="0.25">
      <c r="A209" s="169">
        <v>2</v>
      </c>
      <c r="B209" s="169" t="s">
        <v>702</v>
      </c>
      <c r="C209" s="169" t="s">
        <v>703</v>
      </c>
      <c r="D209" s="169" t="s">
        <v>717</v>
      </c>
      <c r="E209" s="169" t="s">
        <v>394</v>
      </c>
      <c r="F209" s="169" t="s">
        <v>390</v>
      </c>
      <c r="G209" s="169" t="s">
        <v>405</v>
      </c>
      <c r="H209" s="169" t="s">
        <v>396</v>
      </c>
      <c r="Q209" s="170" t="s">
        <v>405</v>
      </c>
      <c r="R209" s="171" t="s">
        <v>708</v>
      </c>
      <c r="S209" s="171">
        <v>24144981.859999999</v>
      </c>
      <c r="T209" s="171">
        <v>13593667.790000001</v>
      </c>
      <c r="U209" s="171">
        <v>4871210.28</v>
      </c>
      <c r="V209" s="171">
        <v>30</v>
      </c>
    </row>
    <row r="210" spans="1:22" s="171" customFormat="1" x14ac:dyDescent="0.25">
      <c r="A210" s="169">
        <v>2</v>
      </c>
      <c r="B210" s="169" t="s">
        <v>702</v>
      </c>
      <c r="C210" s="169" t="s">
        <v>703</v>
      </c>
      <c r="D210" s="169" t="s">
        <v>717</v>
      </c>
      <c r="E210" s="169" t="s">
        <v>394</v>
      </c>
      <c r="F210" s="169" t="s">
        <v>390</v>
      </c>
      <c r="G210" s="169" t="s">
        <v>405</v>
      </c>
      <c r="H210" s="169" t="s">
        <v>396</v>
      </c>
      <c r="Q210" s="170" t="s">
        <v>405</v>
      </c>
      <c r="R210" s="171" t="s">
        <v>709</v>
      </c>
      <c r="S210" s="171">
        <v>24735053.879999999</v>
      </c>
      <c r="T210" s="171">
        <v>14474341.569999997</v>
      </c>
      <c r="U210" s="171">
        <v>2292653.58</v>
      </c>
      <c r="V210" s="171">
        <v>28</v>
      </c>
    </row>
    <row r="211" spans="1:22" s="171" customFormat="1" x14ac:dyDescent="0.25">
      <c r="A211" s="169">
        <v>2</v>
      </c>
      <c r="B211" s="169" t="s">
        <v>702</v>
      </c>
      <c r="C211" s="169" t="s">
        <v>703</v>
      </c>
      <c r="D211" s="169" t="s">
        <v>717</v>
      </c>
      <c r="E211" s="169" t="s">
        <v>394</v>
      </c>
      <c r="F211" s="169" t="s">
        <v>390</v>
      </c>
      <c r="G211" s="169" t="s">
        <v>405</v>
      </c>
      <c r="H211" s="169" t="s">
        <v>396</v>
      </c>
      <c r="Q211" s="170" t="s">
        <v>403</v>
      </c>
      <c r="R211" s="171" t="s">
        <v>706</v>
      </c>
      <c r="S211" s="171">
        <v>2481576.9</v>
      </c>
      <c r="T211" s="171">
        <v>1240788.45</v>
      </c>
      <c r="U211" s="171">
        <v>0</v>
      </c>
      <c r="V211" s="171">
        <v>1</v>
      </c>
    </row>
    <row r="212" spans="1:22" s="171" customFormat="1" x14ac:dyDescent="0.25">
      <c r="A212" s="169">
        <v>2</v>
      </c>
      <c r="B212" s="169" t="s">
        <v>702</v>
      </c>
      <c r="C212" s="169" t="s">
        <v>703</v>
      </c>
      <c r="D212" s="169" t="s">
        <v>717</v>
      </c>
      <c r="E212" s="169" t="s">
        <v>394</v>
      </c>
      <c r="F212" s="169" t="s">
        <v>390</v>
      </c>
      <c r="G212" s="169" t="s">
        <v>405</v>
      </c>
      <c r="H212" s="169" t="s">
        <v>396</v>
      </c>
      <c r="Q212" s="170" t="s">
        <v>409</v>
      </c>
      <c r="R212" s="171" t="s">
        <v>712</v>
      </c>
      <c r="S212" s="171">
        <v>2268000</v>
      </c>
      <c r="T212" s="171">
        <v>1134000</v>
      </c>
      <c r="U212" s="171">
        <v>0</v>
      </c>
      <c r="V212" s="171">
        <v>1</v>
      </c>
    </row>
    <row r="213" spans="1:22" s="171" customFormat="1" x14ac:dyDescent="0.25">
      <c r="A213" s="169">
        <v>2</v>
      </c>
      <c r="B213" s="169" t="s">
        <v>702</v>
      </c>
      <c r="C213" s="169" t="s">
        <v>703</v>
      </c>
      <c r="D213" s="169" t="s">
        <v>717</v>
      </c>
      <c r="E213" s="169" t="s">
        <v>394</v>
      </c>
      <c r="F213" s="169" t="s">
        <v>394</v>
      </c>
      <c r="G213" s="169" t="s">
        <v>405</v>
      </c>
      <c r="H213" s="169" t="s">
        <v>396</v>
      </c>
      <c r="Q213" s="170">
        <v>14</v>
      </c>
      <c r="R213" s="171" t="s">
        <v>707</v>
      </c>
      <c r="S213" s="171">
        <v>233950</v>
      </c>
      <c r="T213" s="171">
        <v>140370</v>
      </c>
      <c r="U213" s="171">
        <v>154065</v>
      </c>
      <c r="V213" s="171">
        <v>1</v>
      </c>
    </row>
    <row r="214" spans="1:22" s="171" customFormat="1" x14ac:dyDescent="0.25">
      <c r="A214" s="169">
        <v>2</v>
      </c>
      <c r="B214" s="169" t="s">
        <v>702</v>
      </c>
      <c r="C214" s="169" t="s">
        <v>703</v>
      </c>
      <c r="D214" s="169" t="s">
        <v>717</v>
      </c>
      <c r="E214" s="169" t="s">
        <v>394</v>
      </c>
      <c r="F214" s="169" t="s">
        <v>394</v>
      </c>
      <c r="G214" s="169" t="s">
        <v>405</v>
      </c>
      <c r="H214" s="169" t="s">
        <v>396</v>
      </c>
      <c r="Q214" s="170">
        <v>14</v>
      </c>
      <c r="R214" s="171" t="s">
        <v>710</v>
      </c>
      <c r="S214" s="171">
        <v>444360.72</v>
      </c>
      <c r="T214" s="171">
        <v>311052.5</v>
      </c>
      <c r="U214" s="171">
        <v>0</v>
      </c>
      <c r="V214" s="171">
        <v>1</v>
      </c>
    </row>
    <row r="215" spans="1:22" s="171" customFormat="1" x14ac:dyDescent="0.25">
      <c r="A215" s="169">
        <v>2</v>
      </c>
      <c r="B215" s="169" t="s">
        <v>702</v>
      </c>
      <c r="C215" s="169" t="s">
        <v>703</v>
      </c>
      <c r="D215" s="169" t="s">
        <v>717</v>
      </c>
      <c r="E215" s="169" t="s">
        <v>394</v>
      </c>
      <c r="F215" s="169" t="s">
        <v>394</v>
      </c>
      <c r="G215" s="169" t="s">
        <v>405</v>
      </c>
      <c r="H215" s="169" t="s">
        <v>396</v>
      </c>
      <c r="Q215" s="170">
        <v>15</v>
      </c>
      <c r="R215" s="171" t="s">
        <v>708</v>
      </c>
      <c r="S215" s="171">
        <v>1539978</v>
      </c>
      <c r="T215" s="171">
        <v>923986.8</v>
      </c>
      <c r="U215" s="171">
        <v>0</v>
      </c>
      <c r="V215" s="171">
        <v>1</v>
      </c>
    </row>
    <row r="216" spans="1:22" s="171" customFormat="1" x14ac:dyDescent="0.25">
      <c r="A216" s="169">
        <v>2</v>
      </c>
      <c r="B216" s="169" t="s">
        <v>702</v>
      </c>
      <c r="C216" s="169" t="s">
        <v>703</v>
      </c>
      <c r="D216" s="169" t="s">
        <v>717</v>
      </c>
      <c r="E216" s="169" t="s">
        <v>394</v>
      </c>
      <c r="F216" s="169" t="s">
        <v>394</v>
      </c>
      <c r="G216" s="169" t="s">
        <v>405</v>
      </c>
      <c r="H216" s="169" t="s">
        <v>396</v>
      </c>
      <c r="Q216" s="170">
        <v>15</v>
      </c>
      <c r="R216" s="171" t="s">
        <v>714</v>
      </c>
      <c r="S216" s="171">
        <v>351475.37</v>
      </c>
      <c r="T216" s="171">
        <v>246032.76</v>
      </c>
      <c r="U216" s="171">
        <v>0</v>
      </c>
      <c r="V216" s="171">
        <v>1</v>
      </c>
    </row>
    <row r="217" spans="1:22" s="171" customFormat="1" x14ac:dyDescent="0.25">
      <c r="A217" s="169">
        <v>2</v>
      </c>
      <c r="B217" s="169" t="s">
        <v>702</v>
      </c>
      <c r="C217" s="169" t="s">
        <v>703</v>
      </c>
      <c r="D217" s="169" t="s">
        <v>717</v>
      </c>
      <c r="E217" s="169" t="s">
        <v>394</v>
      </c>
      <c r="F217" s="169" t="s">
        <v>394</v>
      </c>
      <c r="G217" s="169" t="s">
        <v>405</v>
      </c>
      <c r="H217" s="169" t="s">
        <v>396</v>
      </c>
      <c r="Q217" s="170">
        <v>17</v>
      </c>
      <c r="R217" s="171" t="s">
        <v>706</v>
      </c>
      <c r="S217" s="171">
        <v>280859.99</v>
      </c>
      <c r="T217" s="171">
        <v>168515.99</v>
      </c>
      <c r="U217" s="171">
        <v>0</v>
      </c>
      <c r="V217" s="171">
        <v>1</v>
      </c>
    </row>
    <row r="218" spans="1:22" s="171" customFormat="1" x14ac:dyDescent="0.25">
      <c r="A218" s="169">
        <v>2</v>
      </c>
      <c r="B218" s="169" t="s">
        <v>702</v>
      </c>
      <c r="C218" s="169" t="s">
        <v>703</v>
      </c>
      <c r="D218" s="169" t="s">
        <v>717</v>
      </c>
      <c r="E218" s="169" t="s">
        <v>394</v>
      </c>
      <c r="F218" s="169" t="s">
        <v>394</v>
      </c>
      <c r="G218" s="169" t="s">
        <v>405</v>
      </c>
      <c r="H218" s="169" t="s">
        <v>396</v>
      </c>
      <c r="Q218" s="170">
        <v>17</v>
      </c>
      <c r="R218" s="171" t="s">
        <v>709</v>
      </c>
      <c r="S218" s="171">
        <v>408823</v>
      </c>
      <c r="T218" s="171">
        <v>245293.8</v>
      </c>
      <c r="U218" s="171">
        <v>0</v>
      </c>
      <c r="V218" s="171">
        <v>1</v>
      </c>
    </row>
    <row r="219" spans="1:22" s="171" customFormat="1" x14ac:dyDescent="0.25">
      <c r="A219" s="169">
        <v>2</v>
      </c>
      <c r="B219" s="169" t="s">
        <v>702</v>
      </c>
      <c r="C219" s="169" t="s">
        <v>703</v>
      </c>
      <c r="D219" s="169" t="s">
        <v>717</v>
      </c>
      <c r="E219" s="169" t="s">
        <v>394</v>
      </c>
      <c r="F219" s="169" t="s">
        <v>394</v>
      </c>
      <c r="G219" s="169" t="s">
        <v>405</v>
      </c>
      <c r="H219" s="169" t="s">
        <v>396</v>
      </c>
      <c r="Q219" s="170">
        <v>17</v>
      </c>
      <c r="R219" s="171" t="s">
        <v>710</v>
      </c>
      <c r="S219" s="171">
        <v>303000</v>
      </c>
      <c r="T219" s="171">
        <v>181800</v>
      </c>
      <c r="U219" s="171">
        <v>0</v>
      </c>
      <c r="V219" s="171">
        <v>1</v>
      </c>
    </row>
    <row r="220" spans="1:22" s="171" customFormat="1" x14ac:dyDescent="0.25">
      <c r="A220" s="169">
        <v>2</v>
      </c>
      <c r="B220" s="169" t="s">
        <v>702</v>
      </c>
      <c r="C220" s="169" t="s">
        <v>703</v>
      </c>
      <c r="D220" s="169" t="s">
        <v>717</v>
      </c>
      <c r="E220" s="169" t="s">
        <v>394</v>
      </c>
      <c r="F220" s="169" t="s">
        <v>394</v>
      </c>
      <c r="G220" s="169" t="s">
        <v>405</v>
      </c>
      <c r="H220" s="169" t="s">
        <v>396</v>
      </c>
      <c r="Q220" s="170">
        <v>20</v>
      </c>
      <c r="R220" s="171" t="s">
        <v>708</v>
      </c>
      <c r="S220" s="171">
        <v>623920</v>
      </c>
      <c r="T220" s="171">
        <v>374352</v>
      </c>
      <c r="U220" s="171">
        <v>0</v>
      </c>
      <c r="V220" s="171">
        <v>1</v>
      </c>
    </row>
    <row r="221" spans="1:22" s="171" customFormat="1" x14ac:dyDescent="0.25">
      <c r="A221" s="169">
        <v>2</v>
      </c>
      <c r="B221" s="169" t="s">
        <v>702</v>
      </c>
      <c r="C221" s="169" t="s">
        <v>703</v>
      </c>
      <c r="D221" s="169" t="s">
        <v>717</v>
      </c>
      <c r="E221" s="169" t="s">
        <v>394</v>
      </c>
      <c r="F221" s="169" t="s">
        <v>394</v>
      </c>
      <c r="G221" s="169" t="s">
        <v>405</v>
      </c>
      <c r="H221" s="169" t="s">
        <v>396</v>
      </c>
      <c r="Q221" s="170">
        <v>23</v>
      </c>
      <c r="R221" s="171" t="s">
        <v>707</v>
      </c>
      <c r="S221" s="171">
        <v>490200</v>
      </c>
      <c r="T221" s="171">
        <v>294120</v>
      </c>
      <c r="U221" s="171">
        <v>28965</v>
      </c>
      <c r="V221" s="171">
        <v>1</v>
      </c>
    </row>
    <row r="222" spans="1:22" s="171" customFormat="1" x14ac:dyDescent="0.25">
      <c r="A222" s="169">
        <v>2</v>
      </c>
      <c r="B222" s="169" t="s">
        <v>702</v>
      </c>
      <c r="C222" s="169" t="s">
        <v>703</v>
      </c>
      <c r="D222" s="169" t="s">
        <v>717</v>
      </c>
      <c r="E222" s="169" t="s">
        <v>394</v>
      </c>
      <c r="F222" s="169" t="s">
        <v>394</v>
      </c>
      <c r="G222" s="169" t="s">
        <v>405</v>
      </c>
      <c r="H222" s="169" t="s">
        <v>396</v>
      </c>
      <c r="Q222" s="170" t="s">
        <v>407</v>
      </c>
      <c r="R222" s="171" t="s">
        <v>706</v>
      </c>
      <c r="S222" s="171">
        <v>1790263.36</v>
      </c>
      <c r="T222" s="171">
        <v>895131.68</v>
      </c>
      <c r="U222" s="171">
        <v>0</v>
      </c>
      <c r="V222" s="171">
        <v>1</v>
      </c>
    </row>
    <row r="223" spans="1:22" s="171" customFormat="1" x14ac:dyDescent="0.25">
      <c r="A223" s="169">
        <v>2</v>
      </c>
      <c r="B223" s="169" t="s">
        <v>702</v>
      </c>
      <c r="C223" s="169" t="s">
        <v>703</v>
      </c>
      <c r="D223" s="169" t="s">
        <v>717</v>
      </c>
      <c r="E223" s="169" t="s">
        <v>394</v>
      </c>
      <c r="F223" s="169" t="s">
        <v>394</v>
      </c>
      <c r="G223" s="169" t="s">
        <v>405</v>
      </c>
      <c r="H223" s="169" t="s">
        <v>396</v>
      </c>
      <c r="Q223" s="170" t="s">
        <v>407</v>
      </c>
      <c r="R223" s="171" t="s">
        <v>707</v>
      </c>
      <c r="S223" s="171">
        <v>1209998</v>
      </c>
      <c r="T223" s="171">
        <v>725998.8</v>
      </c>
      <c r="U223" s="171">
        <v>431770</v>
      </c>
      <c r="V223" s="171">
        <v>2</v>
      </c>
    </row>
    <row r="224" spans="1:22" s="171" customFormat="1" x14ac:dyDescent="0.25">
      <c r="A224" s="169">
        <v>2</v>
      </c>
      <c r="B224" s="169" t="s">
        <v>702</v>
      </c>
      <c r="C224" s="169" t="s">
        <v>703</v>
      </c>
      <c r="D224" s="169" t="s">
        <v>717</v>
      </c>
      <c r="E224" s="169" t="s">
        <v>394</v>
      </c>
      <c r="F224" s="169" t="s">
        <v>394</v>
      </c>
      <c r="G224" s="169" t="s">
        <v>405</v>
      </c>
      <c r="H224" s="169" t="s">
        <v>396</v>
      </c>
      <c r="Q224" s="170" t="s">
        <v>396</v>
      </c>
      <c r="R224" s="171" t="s">
        <v>708</v>
      </c>
      <c r="S224" s="171">
        <v>636507.68999999994</v>
      </c>
      <c r="T224" s="171">
        <v>445555.38</v>
      </c>
      <c r="U224" s="171">
        <v>0</v>
      </c>
      <c r="V224" s="171">
        <v>1</v>
      </c>
    </row>
    <row r="225" spans="1:22" s="171" customFormat="1" x14ac:dyDescent="0.25">
      <c r="A225" s="169">
        <v>2</v>
      </c>
      <c r="B225" s="169" t="s">
        <v>702</v>
      </c>
      <c r="C225" s="169" t="s">
        <v>703</v>
      </c>
      <c r="D225" s="169" t="s">
        <v>717</v>
      </c>
      <c r="E225" s="169" t="s">
        <v>394</v>
      </c>
      <c r="F225" s="169" t="s">
        <v>394</v>
      </c>
      <c r="G225" s="169" t="s">
        <v>405</v>
      </c>
      <c r="H225" s="169" t="s">
        <v>396</v>
      </c>
      <c r="Q225" s="170" t="s">
        <v>396</v>
      </c>
      <c r="R225" s="171" t="s">
        <v>710</v>
      </c>
      <c r="S225" s="171">
        <v>694471.75</v>
      </c>
      <c r="T225" s="171">
        <v>416683.05</v>
      </c>
      <c r="U225" s="171">
        <v>0</v>
      </c>
      <c r="V225" s="171">
        <v>1</v>
      </c>
    </row>
    <row r="226" spans="1:22" s="171" customFormat="1" x14ac:dyDescent="0.25">
      <c r="A226" s="169">
        <v>2</v>
      </c>
      <c r="B226" s="169" t="s">
        <v>702</v>
      </c>
      <c r="C226" s="169" t="s">
        <v>703</v>
      </c>
      <c r="D226" s="169" t="s">
        <v>717</v>
      </c>
      <c r="E226" s="169" t="s">
        <v>394</v>
      </c>
      <c r="F226" s="169" t="s">
        <v>394</v>
      </c>
      <c r="G226" s="169" t="s">
        <v>405</v>
      </c>
      <c r="H226" s="169" t="s">
        <v>396</v>
      </c>
      <c r="Q226" s="170" t="s">
        <v>401</v>
      </c>
      <c r="R226" s="171" t="s">
        <v>710</v>
      </c>
      <c r="S226" s="171">
        <v>4662775.4000000004</v>
      </c>
      <c r="T226" s="171">
        <v>2440265.2400000002</v>
      </c>
      <c r="U226" s="171">
        <v>0</v>
      </c>
      <c r="V226" s="171">
        <v>3</v>
      </c>
    </row>
    <row r="227" spans="1:22" s="171" customFormat="1" x14ac:dyDescent="0.25">
      <c r="A227" s="169">
        <v>2</v>
      </c>
      <c r="B227" s="169" t="s">
        <v>702</v>
      </c>
      <c r="C227" s="169" t="s">
        <v>703</v>
      </c>
      <c r="D227" s="169" t="s">
        <v>717</v>
      </c>
      <c r="E227" s="169" t="s">
        <v>394</v>
      </c>
      <c r="F227" s="169" t="s">
        <v>394</v>
      </c>
      <c r="G227" s="169" t="s">
        <v>405</v>
      </c>
      <c r="H227" s="169" t="s">
        <v>396</v>
      </c>
      <c r="Q227" s="170" t="s">
        <v>401</v>
      </c>
      <c r="R227" s="171" t="s">
        <v>714</v>
      </c>
      <c r="S227" s="171">
        <v>580000</v>
      </c>
      <c r="T227" s="171">
        <v>348000</v>
      </c>
      <c r="U227" s="171">
        <v>0</v>
      </c>
      <c r="V227" s="171">
        <v>1</v>
      </c>
    </row>
    <row r="228" spans="1:22" s="171" customFormat="1" x14ac:dyDescent="0.25">
      <c r="A228" s="169">
        <v>2</v>
      </c>
      <c r="B228" s="169" t="s">
        <v>702</v>
      </c>
      <c r="C228" s="169" t="s">
        <v>703</v>
      </c>
      <c r="D228" s="169" t="s">
        <v>717</v>
      </c>
      <c r="E228" s="169" t="s">
        <v>394</v>
      </c>
      <c r="F228" s="169" t="s">
        <v>394</v>
      </c>
      <c r="G228" s="169" t="s">
        <v>405</v>
      </c>
      <c r="H228" s="169" t="s">
        <v>396</v>
      </c>
      <c r="Q228" s="170" t="s">
        <v>398</v>
      </c>
      <c r="R228" s="171" t="s">
        <v>705</v>
      </c>
      <c r="S228" s="171">
        <v>2019374</v>
      </c>
      <c r="T228" s="171">
        <v>1009687</v>
      </c>
      <c r="U228" s="171">
        <v>1290460.06</v>
      </c>
      <c r="V228" s="171">
        <v>1</v>
      </c>
    </row>
    <row r="229" spans="1:22" s="171" customFormat="1" x14ac:dyDescent="0.25">
      <c r="A229" s="169">
        <v>2</v>
      </c>
      <c r="B229" s="169" t="s">
        <v>702</v>
      </c>
      <c r="C229" s="169" t="s">
        <v>703</v>
      </c>
      <c r="D229" s="169" t="s">
        <v>717</v>
      </c>
      <c r="E229" s="169" t="s">
        <v>394</v>
      </c>
      <c r="F229" s="169" t="s">
        <v>394</v>
      </c>
      <c r="G229" s="169" t="s">
        <v>405</v>
      </c>
      <c r="H229" s="169" t="s">
        <v>396</v>
      </c>
      <c r="Q229" s="170" t="s">
        <v>398</v>
      </c>
      <c r="R229" s="171" t="s">
        <v>706</v>
      </c>
      <c r="S229" s="171">
        <v>17342494.500000004</v>
      </c>
      <c r="T229" s="171">
        <v>9945045.8600000013</v>
      </c>
      <c r="U229" s="171">
        <v>2448473.5499999998</v>
      </c>
      <c r="V229" s="171">
        <v>25</v>
      </c>
    </row>
    <row r="230" spans="1:22" s="171" customFormat="1" x14ac:dyDescent="0.25">
      <c r="A230" s="169">
        <v>2</v>
      </c>
      <c r="B230" s="169" t="s">
        <v>702</v>
      </c>
      <c r="C230" s="169" t="s">
        <v>703</v>
      </c>
      <c r="D230" s="169" t="s">
        <v>717</v>
      </c>
      <c r="E230" s="169" t="s">
        <v>394</v>
      </c>
      <c r="F230" s="169" t="s">
        <v>394</v>
      </c>
      <c r="G230" s="169" t="s">
        <v>405</v>
      </c>
      <c r="H230" s="169" t="s">
        <v>396</v>
      </c>
      <c r="Q230" s="170" t="s">
        <v>398</v>
      </c>
      <c r="R230" s="171" t="s">
        <v>707</v>
      </c>
      <c r="S230" s="171">
        <v>18561731.68</v>
      </c>
      <c r="T230" s="171">
        <v>11160163.400000002</v>
      </c>
      <c r="U230" s="171">
        <v>1402305.18</v>
      </c>
      <c r="V230" s="171">
        <v>20</v>
      </c>
    </row>
    <row r="231" spans="1:22" s="171" customFormat="1" x14ac:dyDescent="0.25">
      <c r="A231" s="169">
        <v>2</v>
      </c>
      <c r="B231" s="169" t="s">
        <v>702</v>
      </c>
      <c r="C231" s="169" t="s">
        <v>703</v>
      </c>
      <c r="D231" s="169" t="s">
        <v>717</v>
      </c>
      <c r="E231" s="169" t="s">
        <v>394</v>
      </c>
      <c r="F231" s="169" t="s">
        <v>394</v>
      </c>
      <c r="G231" s="169" t="s">
        <v>405</v>
      </c>
      <c r="H231" s="169" t="s">
        <v>396</v>
      </c>
      <c r="Q231" s="170" t="s">
        <v>398</v>
      </c>
      <c r="R231" s="171" t="s">
        <v>708</v>
      </c>
      <c r="S231" s="171">
        <v>3320743.46</v>
      </c>
      <c r="T231" s="171">
        <v>1744761.73</v>
      </c>
      <c r="U231" s="171">
        <v>661453.98</v>
      </c>
      <c r="V231" s="171">
        <v>3</v>
      </c>
    </row>
    <row r="232" spans="1:22" s="171" customFormat="1" x14ac:dyDescent="0.25">
      <c r="A232" s="169">
        <v>2</v>
      </c>
      <c r="B232" s="169" t="s">
        <v>702</v>
      </c>
      <c r="C232" s="169" t="s">
        <v>703</v>
      </c>
      <c r="D232" s="169" t="s">
        <v>717</v>
      </c>
      <c r="E232" s="169" t="s">
        <v>394</v>
      </c>
      <c r="F232" s="169" t="s">
        <v>394</v>
      </c>
      <c r="G232" s="169" t="s">
        <v>405</v>
      </c>
      <c r="H232" s="169" t="s">
        <v>396</v>
      </c>
      <c r="Q232" s="170" t="s">
        <v>398</v>
      </c>
      <c r="R232" s="171" t="s">
        <v>709</v>
      </c>
      <c r="S232" s="171">
        <v>4093169.2600000002</v>
      </c>
      <c r="T232" s="171">
        <v>2199453.71</v>
      </c>
      <c r="U232" s="171">
        <v>0</v>
      </c>
      <c r="V232" s="171">
        <v>7</v>
      </c>
    </row>
    <row r="233" spans="1:22" s="171" customFormat="1" x14ac:dyDescent="0.25">
      <c r="A233" s="169">
        <v>2</v>
      </c>
      <c r="B233" s="169" t="s">
        <v>702</v>
      </c>
      <c r="C233" s="169" t="s">
        <v>703</v>
      </c>
      <c r="D233" s="169" t="s">
        <v>717</v>
      </c>
      <c r="E233" s="169" t="s">
        <v>394</v>
      </c>
      <c r="F233" s="169" t="s">
        <v>394</v>
      </c>
      <c r="G233" s="169" t="s">
        <v>405</v>
      </c>
      <c r="H233" s="169" t="s">
        <v>396</v>
      </c>
      <c r="Q233" s="170" t="s">
        <v>398</v>
      </c>
      <c r="R233" s="171" t="s">
        <v>710</v>
      </c>
      <c r="S233" s="171">
        <v>663756</v>
      </c>
      <c r="T233" s="171">
        <v>331878</v>
      </c>
      <c r="U233" s="171">
        <v>0</v>
      </c>
      <c r="V233" s="171">
        <v>1</v>
      </c>
    </row>
    <row r="234" spans="1:22" s="171" customFormat="1" x14ac:dyDescent="0.25">
      <c r="A234" s="169">
        <v>2</v>
      </c>
      <c r="B234" s="169" t="s">
        <v>702</v>
      </c>
      <c r="C234" s="169" t="s">
        <v>703</v>
      </c>
      <c r="D234" s="169" t="s">
        <v>717</v>
      </c>
      <c r="E234" s="169" t="s">
        <v>394</v>
      </c>
      <c r="F234" s="169" t="s">
        <v>394</v>
      </c>
      <c r="G234" s="169" t="s">
        <v>405</v>
      </c>
      <c r="H234" s="169" t="s">
        <v>396</v>
      </c>
      <c r="Q234" s="170" t="s">
        <v>405</v>
      </c>
      <c r="R234" s="171" t="s">
        <v>712</v>
      </c>
      <c r="S234" s="171">
        <v>256340.19</v>
      </c>
      <c r="T234" s="171">
        <v>153804.10999999999</v>
      </c>
      <c r="U234" s="171">
        <v>0</v>
      </c>
      <c r="V234" s="171">
        <v>1</v>
      </c>
    </row>
    <row r="235" spans="1:22" s="171" customFormat="1" x14ac:dyDescent="0.25">
      <c r="A235" s="169">
        <v>2</v>
      </c>
      <c r="B235" s="169" t="s">
        <v>702</v>
      </c>
      <c r="C235" s="169" t="s">
        <v>703</v>
      </c>
      <c r="D235" s="169" t="s">
        <v>717</v>
      </c>
      <c r="E235" s="169" t="s">
        <v>394</v>
      </c>
      <c r="F235" s="169" t="s">
        <v>394</v>
      </c>
      <c r="G235" s="169" t="s">
        <v>405</v>
      </c>
      <c r="H235" s="169" t="s">
        <v>396</v>
      </c>
      <c r="Q235" s="170" t="s">
        <v>405</v>
      </c>
      <c r="R235" s="171" t="s">
        <v>706</v>
      </c>
      <c r="S235" s="171">
        <v>10270174.6</v>
      </c>
      <c r="T235" s="171">
        <v>6235133.1400000006</v>
      </c>
      <c r="U235" s="171">
        <v>2178958.21</v>
      </c>
      <c r="V235" s="171">
        <v>17</v>
      </c>
    </row>
    <row r="236" spans="1:22" s="171" customFormat="1" x14ac:dyDescent="0.25">
      <c r="A236" s="169">
        <v>2</v>
      </c>
      <c r="B236" s="169" t="s">
        <v>702</v>
      </c>
      <c r="C236" s="169" t="s">
        <v>703</v>
      </c>
      <c r="D236" s="169" t="s">
        <v>717</v>
      </c>
      <c r="E236" s="169" t="s">
        <v>394</v>
      </c>
      <c r="F236" s="169" t="s">
        <v>394</v>
      </c>
      <c r="G236" s="169" t="s">
        <v>405</v>
      </c>
      <c r="H236" s="169" t="s">
        <v>396</v>
      </c>
      <c r="Q236" s="170" t="s">
        <v>405</v>
      </c>
      <c r="R236" s="171" t="s">
        <v>707</v>
      </c>
      <c r="S236" s="171">
        <v>35628246.32</v>
      </c>
      <c r="T236" s="171">
        <v>21532145.560000002</v>
      </c>
      <c r="U236" s="171">
        <v>3324413.83</v>
      </c>
      <c r="V236" s="171">
        <v>43</v>
      </c>
    </row>
    <row r="237" spans="1:22" s="171" customFormat="1" x14ac:dyDescent="0.25">
      <c r="A237" s="169">
        <v>2</v>
      </c>
      <c r="B237" s="169" t="s">
        <v>702</v>
      </c>
      <c r="C237" s="169" t="s">
        <v>703</v>
      </c>
      <c r="D237" s="169" t="s">
        <v>717</v>
      </c>
      <c r="E237" s="169" t="s">
        <v>394</v>
      </c>
      <c r="F237" s="169" t="s">
        <v>394</v>
      </c>
      <c r="G237" s="169" t="s">
        <v>405</v>
      </c>
      <c r="H237" s="169" t="s">
        <v>396</v>
      </c>
      <c r="Q237" s="170" t="s">
        <v>405</v>
      </c>
      <c r="R237" s="171" t="s">
        <v>708</v>
      </c>
      <c r="S237" s="171">
        <v>23410261.829999998</v>
      </c>
      <c r="T237" s="171">
        <v>13200020.589999998</v>
      </c>
      <c r="U237" s="171">
        <v>3308097.5300000003</v>
      </c>
      <c r="V237" s="171">
        <v>28</v>
      </c>
    </row>
    <row r="238" spans="1:22" s="171" customFormat="1" x14ac:dyDescent="0.25">
      <c r="A238" s="169">
        <v>2</v>
      </c>
      <c r="B238" s="169" t="s">
        <v>702</v>
      </c>
      <c r="C238" s="169" t="s">
        <v>703</v>
      </c>
      <c r="D238" s="169" t="s">
        <v>717</v>
      </c>
      <c r="E238" s="169" t="s">
        <v>394</v>
      </c>
      <c r="F238" s="169" t="s">
        <v>394</v>
      </c>
      <c r="G238" s="169" t="s">
        <v>405</v>
      </c>
      <c r="H238" s="169" t="s">
        <v>396</v>
      </c>
      <c r="Q238" s="170" t="s">
        <v>405</v>
      </c>
      <c r="R238" s="171" t="s">
        <v>709</v>
      </c>
      <c r="S238" s="171">
        <v>22664110.760000002</v>
      </c>
      <c r="T238" s="171">
        <v>12669836.329999998</v>
      </c>
      <c r="U238" s="171">
        <v>2752359.33</v>
      </c>
      <c r="V238" s="171">
        <v>25</v>
      </c>
    </row>
    <row r="239" spans="1:22" s="171" customFormat="1" x14ac:dyDescent="0.25">
      <c r="A239" s="169">
        <v>2</v>
      </c>
      <c r="B239" s="169" t="s">
        <v>702</v>
      </c>
      <c r="C239" s="169" t="s">
        <v>703</v>
      </c>
      <c r="D239" s="169" t="s">
        <v>717</v>
      </c>
      <c r="E239" s="169" t="s">
        <v>394</v>
      </c>
      <c r="F239" s="169" t="s">
        <v>394</v>
      </c>
      <c r="G239" s="169" t="s">
        <v>405</v>
      </c>
      <c r="H239" s="169" t="s">
        <v>396</v>
      </c>
      <c r="Q239" s="170" t="s">
        <v>405</v>
      </c>
      <c r="R239" s="171" t="s">
        <v>710</v>
      </c>
      <c r="S239" s="171">
        <v>74340379.51000002</v>
      </c>
      <c r="T239" s="171">
        <v>41934898.899999984</v>
      </c>
      <c r="U239" s="171">
        <v>10079766.850000001</v>
      </c>
      <c r="V239" s="171">
        <v>77</v>
      </c>
    </row>
    <row r="240" spans="1:22" s="171" customFormat="1" x14ac:dyDescent="0.25">
      <c r="A240" s="169">
        <v>2</v>
      </c>
      <c r="B240" s="169" t="s">
        <v>702</v>
      </c>
      <c r="C240" s="169" t="s">
        <v>703</v>
      </c>
      <c r="D240" s="169" t="s">
        <v>717</v>
      </c>
      <c r="E240" s="169" t="s">
        <v>394</v>
      </c>
      <c r="F240" s="169" t="s">
        <v>394</v>
      </c>
      <c r="G240" s="169" t="s">
        <v>405</v>
      </c>
      <c r="H240" s="169" t="s">
        <v>396</v>
      </c>
      <c r="Q240" s="170" t="s">
        <v>405</v>
      </c>
      <c r="R240" s="171" t="s">
        <v>713</v>
      </c>
      <c r="S240" s="171">
        <v>655422.21</v>
      </c>
      <c r="T240" s="171">
        <v>449432.07999999996</v>
      </c>
      <c r="U240" s="171">
        <v>0</v>
      </c>
      <c r="V240" s="171">
        <v>2</v>
      </c>
    </row>
    <row r="241" spans="1:22" s="171" customFormat="1" x14ac:dyDescent="0.25">
      <c r="A241" s="169">
        <v>2</v>
      </c>
      <c r="B241" s="169" t="s">
        <v>702</v>
      </c>
      <c r="C241" s="169" t="s">
        <v>703</v>
      </c>
      <c r="D241" s="169" t="s">
        <v>717</v>
      </c>
      <c r="E241" s="169" t="s">
        <v>394</v>
      </c>
      <c r="F241" s="169" t="s">
        <v>394</v>
      </c>
      <c r="G241" s="169" t="s">
        <v>405</v>
      </c>
      <c r="H241" s="169" t="s">
        <v>396</v>
      </c>
      <c r="Q241" s="170" t="s">
        <v>405</v>
      </c>
      <c r="R241" s="171" t="s">
        <v>714</v>
      </c>
      <c r="S241" s="171">
        <v>1106263.8700000001</v>
      </c>
      <c r="T241" s="171">
        <v>663758.31999999995</v>
      </c>
      <c r="U241" s="171">
        <v>0</v>
      </c>
      <c r="V241" s="171">
        <v>1</v>
      </c>
    </row>
    <row r="242" spans="1:22" s="171" customFormat="1" x14ac:dyDescent="0.25">
      <c r="A242" s="169">
        <v>2</v>
      </c>
      <c r="B242" s="169" t="s">
        <v>702</v>
      </c>
      <c r="C242" s="169" t="s">
        <v>703</v>
      </c>
      <c r="D242" s="169" t="s">
        <v>717</v>
      </c>
      <c r="E242" s="169" t="s">
        <v>394</v>
      </c>
      <c r="F242" s="169" t="s">
        <v>394</v>
      </c>
      <c r="G242" s="169" t="s">
        <v>405</v>
      </c>
      <c r="H242" s="169" t="s">
        <v>396</v>
      </c>
      <c r="Q242" s="170" t="s">
        <v>403</v>
      </c>
      <c r="R242" s="171" t="s">
        <v>706</v>
      </c>
      <c r="S242" s="171">
        <v>715737</v>
      </c>
      <c r="T242" s="171">
        <v>429442.2</v>
      </c>
      <c r="U242" s="171">
        <v>95302.63</v>
      </c>
      <c r="V242" s="171">
        <v>1</v>
      </c>
    </row>
    <row r="243" spans="1:22" s="171" customFormat="1" x14ac:dyDescent="0.25">
      <c r="A243" s="169">
        <v>2</v>
      </c>
      <c r="B243" s="169" t="s">
        <v>702</v>
      </c>
      <c r="C243" s="169" t="s">
        <v>703</v>
      </c>
      <c r="D243" s="169" t="s">
        <v>717</v>
      </c>
      <c r="E243" s="169" t="s">
        <v>394</v>
      </c>
      <c r="F243" s="169" t="s">
        <v>394</v>
      </c>
      <c r="G243" s="169" t="s">
        <v>405</v>
      </c>
      <c r="H243" s="169" t="s">
        <v>396</v>
      </c>
      <c r="Q243" s="169" t="s">
        <v>403</v>
      </c>
      <c r="R243" s="171" t="s">
        <v>707</v>
      </c>
      <c r="S243" s="171">
        <v>266200</v>
      </c>
      <c r="T243" s="171">
        <v>159720</v>
      </c>
      <c r="U243" s="171">
        <v>0</v>
      </c>
      <c r="V243" s="171">
        <v>1</v>
      </c>
    </row>
    <row r="244" spans="1:22" s="171" customFormat="1" x14ac:dyDescent="0.25">
      <c r="A244" s="169">
        <v>2</v>
      </c>
      <c r="B244" s="169" t="s">
        <v>702</v>
      </c>
      <c r="C244" s="169" t="s">
        <v>703</v>
      </c>
      <c r="D244" s="169" t="s">
        <v>717</v>
      </c>
      <c r="E244" s="169" t="s">
        <v>394</v>
      </c>
      <c r="F244" s="169" t="s">
        <v>394</v>
      </c>
      <c r="G244" s="169" t="s">
        <v>405</v>
      </c>
      <c r="H244" s="169" t="s">
        <v>396</v>
      </c>
      <c r="Q244" s="169" t="s">
        <v>403</v>
      </c>
      <c r="R244" s="171" t="s">
        <v>709</v>
      </c>
      <c r="S244" s="171">
        <v>631080.44999999995</v>
      </c>
      <c r="T244" s="171">
        <v>411225.27</v>
      </c>
      <c r="U244" s="171">
        <v>0</v>
      </c>
      <c r="V244" s="171">
        <v>2</v>
      </c>
    </row>
    <row r="245" spans="1:22" s="171" customFormat="1" x14ac:dyDescent="0.25">
      <c r="A245" s="169">
        <v>2</v>
      </c>
      <c r="B245" s="169" t="s">
        <v>702</v>
      </c>
      <c r="C245" s="169" t="s">
        <v>703</v>
      </c>
      <c r="D245" s="169" t="s">
        <v>717</v>
      </c>
      <c r="E245" s="169" t="s">
        <v>394</v>
      </c>
      <c r="F245" s="169" t="s">
        <v>394</v>
      </c>
      <c r="G245" s="169" t="s">
        <v>405</v>
      </c>
      <c r="H245" s="169" t="s">
        <v>396</v>
      </c>
      <c r="Q245" s="169" t="s">
        <v>403</v>
      </c>
      <c r="R245" s="171" t="s">
        <v>714</v>
      </c>
      <c r="S245" s="171">
        <v>466400</v>
      </c>
      <c r="T245" s="171">
        <v>349800</v>
      </c>
      <c r="U245" s="171">
        <v>0</v>
      </c>
      <c r="V245" s="171">
        <v>1</v>
      </c>
    </row>
    <row r="246" spans="1:22" s="171" customFormat="1" x14ac:dyDescent="0.25">
      <c r="A246" s="169">
        <v>2</v>
      </c>
      <c r="B246" s="169" t="s">
        <v>702</v>
      </c>
      <c r="C246" s="169" t="s">
        <v>703</v>
      </c>
      <c r="D246" s="169" t="s">
        <v>717</v>
      </c>
      <c r="E246" s="169" t="s">
        <v>394</v>
      </c>
      <c r="F246" s="169" t="s">
        <v>396</v>
      </c>
      <c r="G246" s="169" t="s">
        <v>405</v>
      </c>
      <c r="H246" s="169" t="s">
        <v>396</v>
      </c>
      <c r="Q246" s="169">
        <v>15</v>
      </c>
      <c r="R246" s="171" t="s">
        <v>712</v>
      </c>
      <c r="S246" s="171">
        <v>3418860.87</v>
      </c>
      <c r="T246" s="171">
        <v>2393202.6100000003</v>
      </c>
      <c r="U246" s="171">
        <v>0</v>
      </c>
      <c r="V246" s="171">
        <v>2</v>
      </c>
    </row>
    <row r="247" spans="1:22" s="171" customFormat="1" x14ac:dyDescent="0.25">
      <c r="A247" s="169">
        <v>2</v>
      </c>
      <c r="B247" s="169" t="s">
        <v>702</v>
      </c>
      <c r="C247" s="169" t="s">
        <v>703</v>
      </c>
      <c r="D247" s="169" t="s">
        <v>717</v>
      </c>
      <c r="E247" s="169" t="s">
        <v>394</v>
      </c>
      <c r="F247" s="169" t="s">
        <v>396</v>
      </c>
      <c r="G247" s="169" t="s">
        <v>405</v>
      </c>
      <c r="H247" s="169" t="s">
        <v>396</v>
      </c>
      <c r="Q247" s="169">
        <v>15</v>
      </c>
      <c r="R247" s="171" t="s">
        <v>709</v>
      </c>
      <c r="S247" s="171">
        <v>185591.05</v>
      </c>
      <c r="T247" s="171">
        <v>129913.74</v>
      </c>
      <c r="U247" s="171">
        <v>0</v>
      </c>
      <c r="V247" s="171">
        <v>1</v>
      </c>
    </row>
    <row r="248" spans="1:22" s="171" customFormat="1" x14ac:dyDescent="0.25">
      <c r="A248" s="169">
        <v>2</v>
      </c>
      <c r="B248" s="169" t="s">
        <v>702</v>
      </c>
      <c r="C248" s="169" t="s">
        <v>703</v>
      </c>
      <c r="D248" s="169" t="s">
        <v>717</v>
      </c>
      <c r="E248" s="169" t="s">
        <v>394</v>
      </c>
      <c r="F248" s="169" t="s">
        <v>396</v>
      </c>
      <c r="G248" s="169" t="s">
        <v>405</v>
      </c>
      <c r="H248" s="169" t="s">
        <v>396</v>
      </c>
      <c r="Q248" s="169">
        <v>15</v>
      </c>
      <c r="R248" s="171" t="s">
        <v>710</v>
      </c>
      <c r="S248" s="171">
        <v>306370.59999999998</v>
      </c>
      <c r="T248" s="171">
        <v>214459.42</v>
      </c>
      <c r="U248" s="171">
        <v>64373.58</v>
      </c>
      <c r="V248" s="171">
        <v>1</v>
      </c>
    </row>
    <row r="249" spans="1:22" s="171" customFormat="1" x14ac:dyDescent="0.25">
      <c r="A249" s="169">
        <v>2</v>
      </c>
      <c r="B249" s="169" t="s">
        <v>702</v>
      </c>
      <c r="C249" s="169" t="s">
        <v>703</v>
      </c>
      <c r="D249" s="169" t="s">
        <v>717</v>
      </c>
      <c r="E249" s="169" t="s">
        <v>394</v>
      </c>
      <c r="F249" s="169" t="s">
        <v>396</v>
      </c>
      <c r="G249" s="169" t="s">
        <v>405</v>
      </c>
      <c r="H249" s="169" t="s">
        <v>396</v>
      </c>
      <c r="Q249" s="169">
        <v>15</v>
      </c>
      <c r="R249" s="171" t="s">
        <v>713</v>
      </c>
      <c r="S249" s="171">
        <v>1182234.8700000001</v>
      </c>
      <c r="T249" s="171">
        <v>827564.41</v>
      </c>
      <c r="U249" s="171">
        <v>0</v>
      </c>
      <c r="V249" s="171">
        <v>2</v>
      </c>
    </row>
    <row r="250" spans="1:22" s="171" customFormat="1" x14ac:dyDescent="0.25">
      <c r="A250" s="169">
        <v>2</v>
      </c>
      <c r="B250" s="169" t="s">
        <v>702</v>
      </c>
      <c r="C250" s="169" t="s">
        <v>703</v>
      </c>
      <c r="D250" s="169" t="s">
        <v>717</v>
      </c>
      <c r="E250" s="169" t="s">
        <v>394</v>
      </c>
      <c r="F250" s="169" t="s">
        <v>396</v>
      </c>
      <c r="G250" s="169" t="s">
        <v>405</v>
      </c>
      <c r="H250" s="169" t="s">
        <v>396</v>
      </c>
      <c r="Q250" s="169" t="s">
        <v>396</v>
      </c>
      <c r="R250" s="171" t="s">
        <v>712</v>
      </c>
      <c r="S250" s="171">
        <v>478654.86</v>
      </c>
      <c r="T250" s="171">
        <v>287192.92</v>
      </c>
      <c r="U250" s="171">
        <v>0</v>
      </c>
      <c r="V250" s="171">
        <v>1</v>
      </c>
    </row>
    <row r="251" spans="1:22" s="171" customFormat="1" x14ac:dyDescent="0.25">
      <c r="A251" s="169">
        <v>2</v>
      </c>
      <c r="B251" s="169" t="s">
        <v>702</v>
      </c>
      <c r="C251" s="169" t="s">
        <v>703</v>
      </c>
      <c r="D251" s="169" t="s">
        <v>717</v>
      </c>
      <c r="E251" s="169" t="s">
        <v>394</v>
      </c>
      <c r="F251" s="169" t="s">
        <v>396</v>
      </c>
      <c r="G251" s="169" t="s">
        <v>405</v>
      </c>
      <c r="H251" s="169" t="s">
        <v>396</v>
      </c>
      <c r="Q251" s="169" t="s">
        <v>396</v>
      </c>
      <c r="R251" s="171" t="s">
        <v>710</v>
      </c>
      <c r="S251" s="171">
        <v>1888800</v>
      </c>
      <c r="T251" s="171">
        <v>1416600</v>
      </c>
      <c r="U251" s="171">
        <v>0</v>
      </c>
      <c r="V251" s="171">
        <v>1</v>
      </c>
    </row>
    <row r="252" spans="1:22" s="171" customFormat="1" x14ac:dyDescent="0.25">
      <c r="A252" s="169">
        <v>2</v>
      </c>
      <c r="B252" s="169" t="s">
        <v>702</v>
      </c>
      <c r="C252" s="169" t="s">
        <v>703</v>
      </c>
      <c r="D252" s="169" t="s">
        <v>717</v>
      </c>
      <c r="E252" s="169" t="s">
        <v>394</v>
      </c>
      <c r="F252" s="169" t="s">
        <v>396</v>
      </c>
      <c r="G252" s="169" t="s">
        <v>405</v>
      </c>
      <c r="H252" s="169" t="s">
        <v>396</v>
      </c>
      <c r="Q252" s="169" t="s">
        <v>396</v>
      </c>
      <c r="R252" s="171" t="s">
        <v>714</v>
      </c>
      <c r="S252" s="171">
        <v>435341</v>
      </c>
      <c r="T252" s="171">
        <v>304738.7</v>
      </c>
      <c r="U252" s="171">
        <v>0</v>
      </c>
      <c r="V252" s="171">
        <v>1</v>
      </c>
    </row>
    <row r="253" spans="1:22" s="171" customFormat="1" x14ac:dyDescent="0.25">
      <c r="A253" s="169">
        <v>2</v>
      </c>
      <c r="B253" s="169" t="s">
        <v>702</v>
      </c>
      <c r="C253" s="169" t="s">
        <v>703</v>
      </c>
      <c r="D253" s="169" t="s">
        <v>717</v>
      </c>
      <c r="E253" s="169" t="s">
        <v>394</v>
      </c>
      <c r="F253" s="169" t="s">
        <v>396</v>
      </c>
      <c r="G253" s="169" t="s">
        <v>405</v>
      </c>
      <c r="H253" s="169" t="s">
        <v>396</v>
      </c>
      <c r="Q253" s="169" t="s">
        <v>401</v>
      </c>
      <c r="R253" s="171" t="s">
        <v>712</v>
      </c>
      <c r="S253" s="171">
        <v>2639692.2999999998</v>
      </c>
      <c r="T253" s="171">
        <v>1868384.61</v>
      </c>
      <c r="U253" s="171">
        <v>739087.37</v>
      </c>
      <c r="V253" s="171">
        <v>2</v>
      </c>
    </row>
    <row r="254" spans="1:22" s="171" customFormat="1" x14ac:dyDescent="0.25">
      <c r="A254" s="169">
        <v>2</v>
      </c>
      <c r="B254" s="169" t="s">
        <v>702</v>
      </c>
      <c r="C254" s="169" t="s">
        <v>703</v>
      </c>
      <c r="D254" s="169" t="s">
        <v>717</v>
      </c>
      <c r="E254" s="169" t="s">
        <v>394</v>
      </c>
      <c r="F254" s="169" t="s">
        <v>396</v>
      </c>
      <c r="G254" s="169" t="s">
        <v>405</v>
      </c>
      <c r="H254" s="169" t="s">
        <v>396</v>
      </c>
      <c r="Q254" s="169" t="s">
        <v>398</v>
      </c>
      <c r="R254" s="171" t="s">
        <v>712</v>
      </c>
      <c r="S254" s="171">
        <v>1715576.35</v>
      </c>
      <c r="T254" s="171">
        <v>1200903.45</v>
      </c>
      <c r="U254" s="171">
        <v>0</v>
      </c>
      <c r="V254" s="171">
        <v>1</v>
      </c>
    </row>
    <row r="255" spans="1:22" s="171" customFormat="1" x14ac:dyDescent="0.25">
      <c r="A255" s="169">
        <v>2</v>
      </c>
      <c r="B255" s="169" t="s">
        <v>702</v>
      </c>
      <c r="C255" s="169" t="s">
        <v>703</v>
      </c>
      <c r="D255" s="169" t="s">
        <v>717</v>
      </c>
      <c r="E255" s="169" t="s">
        <v>394</v>
      </c>
      <c r="F255" s="169" t="s">
        <v>396</v>
      </c>
      <c r="G255" s="169" t="s">
        <v>405</v>
      </c>
      <c r="H255" s="169" t="s">
        <v>396</v>
      </c>
      <c r="Q255" s="169" t="s">
        <v>398</v>
      </c>
      <c r="R255" s="171" t="s">
        <v>709</v>
      </c>
      <c r="S255" s="171">
        <v>685590.77</v>
      </c>
      <c r="T255" s="171">
        <v>479913.54</v>
      </c>
      <c r="U255" s="171">
        <v>0</v>
      </c>
      <c r="V255" s="171">
        <v>1</v>
      </c>
    </row>
    <row r="256" spans="1:22" s="171" customFormat="1" x14ac:dyDescent="0.25">
      <c r="A256" s="169">
        <v>2</v>
      </c>
      <c r="B256" s="169" t="s">
        <v>702</v>
      </c>
      <c r="C256" s="169" t="s">
        <v>703</v>
      </c>
      <c r="D256" s="169" t="s">
        <v>717</v>
      </c>
      <c r="E256" s="169" t="s">
        <v>394</v>
      </c>
      <c r="F256" s="169" t="s">
        <v>396</v>
      </c>
      <c r="G256" s="169" t="s">
        <v>405</v>
      </c>
      <c r="H256" s="169" t="s">
        <v>396</v>
      </c>
      <c r="Q256" s="169" t="s">
        <v>405</v>
      </c>
      <c r="R256" s="171" t="s">
        <v>712</v>
      </c>
      <c r="S256" s="171">
        <v>5415654.4299999997</v>
      </c>
      <c r="T256" s="171">
        <v>3486564.7100000009</v>
      </c>
      <c r="U256" s="171">
        <v>865297.45</v>
      </c>
      <c r="V256" s="171">
        <v>5</v>
      </c>
    </row>
    <row r="257" spans="1:22" s="171" customFormat="1" x14ac:dyDescent="0.25">
      <c r="A257" s="169">
        <v>2</v>
      </c>
      <c r="B257" s="169" t="s">
        <v>702</v>
      </c>
      <c r="C257" s="169" t="s">
        <v>703</v>
      </c>
      <c r="D257" s="169" t="s">
        <v>717</v>
      </c>
      <c r="E257" s="169" t="s">
        <v>394</v>
      </c>
      <c r="F257" s="169" t="s">
        <v>396</v>
      </c>
      <c r="G257" s="169" t="s">
        <v>405</v>
      </c>
      <c r="H257" s="169" t="s">
        <v>396</v>
      </c>
      <c r="Q257" s="169" t="s">
        <v>405</v>
      </c>
      <c r="R257" s="171" t="s">
        <v>707</v>
      </c>
      <c r="S257" s="171">
        <v>2134119.5</v>
      </c>
      <c r="T257" s="171">
        <v>1494861.2</v>
      </c>
      <c r="U257" s="171">
        <v>0</v>
      </c>
      <c r="V257" s="171">
        <v>1</v>
      </c>
    </row>
    <row r="258" spans="1:22" s="171" customFormat="1" x14ac:dyDescent="0.25">
      <c r="A258" s="169">
        <v>2</v>
      </c>
      <c r="B258" s="169" t="s">
        <v>702</v>
      </c>
      <c r="C258" s="169" t="s">
        <v>703</v>
      </c>
      <c r="D258" s="169" t="s">
        <v>717</v>
      </c>
      <c r="E258" s="169" t="s">
        <v>394</v>
      </c>
      <c r="F258" s="169" t="s">
        <v>396</v>
      </c>
      <c r="G258" s="169" t="s">
        <v>405</v>
      </c>
      <c r="H258" s="169" t="s">
        <v>396</v>
      </c>
      <c r="Q258" s="169" t="s">
        <v>405</v>
      </c>
      <c r="R258" s="171" t="s">
        <v>709</v>
      </c>
      <c r="S258" s="171">
        <v>1867877.54</v>
      </c>
      <c r="T258" s="171">
        <v>1231851.49</v>
      </c>
      <c r="U258" s="171">
        <v>337478.58999999997</v>
      </c>
      <c r="V258" s="171">
        <v>4</v>
      </c>
    </row>
    <row r="259" spans="1:22" s="171" customFormat="1" x14ac:dyDescent="0.25">
      <c r="A259" s="169">
        <v>2</v>
      </c>
      <c r="B259" s="169" t="s">
        <v>702</v>
      </c>
      <c r="C259" s="169" t="s">
        <v>703</v>
      </c>
      <c r="D259" s="169" t="s">
        <v>717</v>
      </c>
      <c r="E259" s="169" t="s">
        <v>394</v>
      </c>
      <c r="F259" s="169" t="s">
        <v>396</v>
      </c>
      <c r="G259" s="169" t="s">
        <v>405</v>
      </c>
      <c r="H259" s="169" t="s">
        <v>396</v>
      </c>
      <c r="Q259" s="169" t="s">
        <v>405</v>
      </c>
      <c r="R259" s="171" t="s">
        <v>710</v>
      </c>
      <c r="S259" s="171">
        <v>5419889.8399999999</v>
      </c>
      <c r="T259" s="171">
        <v>3638216.3</v>
      </c>
      <c r="U259" s="171">
        <v>531311.19999999995</v>
      </c>
      <c r="V259" s="171">
        <v>7</v>
      </c>
    </row>
    <row r="260" spans="1:22" s="171" customFormat="1" x14ac:dyDescent="0.25">
      <c r="A260" s="169">
        <v>2</v>
      </c>
      <c r="B260" s="169" t="s">
        <v>702</v>
      </c>
      <c r="C260" s="169" t="s">
        <v>703</v>
      </c>
      <c r="D260" s="169" t="s">
        <v>717</v>
      </c>
      <c r="E260" s="169" t="s">
        <v>394</v>
      </c>
      <c r="F260" s="169" t="s">
        <v>396</v>
      </c>
      <c r="G260" s="169" t="s">
        <v>405</v>
      </c>
      <c r="H260" s="169" t="s">
        <v>396</v>
      </c>
      <c r="Q260" s="169" t="s">
        <v>405</v>
      </c>
      <c r="R260" s="171" t="s">
        <v>713</v>
      </c>
      <c r="S260" s="171">
        <v>1920794.05</v>
      </c>
      <c r="T260" s="171">
        <v>1344555.84</v>
      </c>
      <c r="U260" s="171">
        <v>0</v>
      </c>
      <c r="V260" s="171">
        <v>1</v>
      </c>
    </row>
    <row r="261" spans="1:22" s="171" customFormat="1" x14ac:dyDescent="0.25">
      <c r="A261" s="169">
        <v>2</v>
      </c>
      <c r="B261" s="169" t="s">
        <v>702</v>
      </c>
      <c r="C261" s="169" t="s">
        <v>703</v>
      </c>
      <c r="D261" s="169" t="s">
        <v>717</v>
      </c>
      <c r="E261" s="169" t="s">
        <v>394</v>
      </c>
      <c r="F261" s="169" t="s">
        <v>396</v>
      </c>
      <c r="G261" s="169" t="s">
        <v>405</v>
      </c>
      <c r="H261" s="169" t="s">
        <v>396</v>
      </c>
      <c r="Q261" s="169" t="s">
        <v>405</v>
      </c>
      <c r="R261" s="171" t="s">
        <v>714</v>
      </c>
      <c r="S261" s="171">
        <v>2147767</v>
      </c>
      <c r="T261" s="171">
        <v>1503436.9</v>
      </c>
      <c r="U261" s="171">
        <v>0</v>
      </c>
      <c r="V261" s="171">
        <v>1</v>
      </c>
    </row>
    <row r="262" spans="1:22" s="171" customFormat="1" x14ac:dyDescent="0.25">
      <c r="A262" s="169">
        <v>2</v>
      </c>
      <c r="B262" s="169" t="s">
        <v>702</v>
      </c>
      <c r="C262" s="169" t="s">
        <v>703</v>
      </c>
      <c r="D262" s="169" t="s">
        <v>717</v>
      </c>
      <c r="E262" s="169" t="s">
        <v>394</v>
      </c>
      <c r="F262" s="169" t="s">
        <v>396</v>
      </c>
      <c r="G262" s="169" t="s">
        <v>405</v>
      </c>
      <c r="H262" s="169" t="s">
        <v>396</v>
      </c>
      <c r="Q262" s="169" t="s">
        <v>409</v>
      </c>
      <c r="R262" s="171" t="s">
        <v>712</v>
      </c>
      <c r="S262" s="171">
        <v>958697.5</v>
      </c>
      <c r="T262" s="171">
        <v>575218.5</v>
      </c>
      <c r="U262" s="171">
        <v>0</v>
      </c>
      <c r="V262" s="171">
        <v>1</v>
      </c>
    </row>
    <row r="263" spans="1:22" s="171" customFormat="1" x14ac:dyDescent="0.25">
      <c r="A263" s="169">
        <v>2</v>
      </c>
      <c r="B263" s="169" t="s">
        <v>702</v>
      </c>
      <c r="C263" s="169" t="s">
        <v>703</v>
      </c>
      <c r="D263" s="169" t="s">
        <v>717</v>
      </c>
      <c r="E263" s="169" t="s">
        <v>394</v>
      </c>
      <c r="F263" s="169" t="s">
        <v>396</v>
      </c>
      <c r="G263" s="169" t="s">
        <v>405</v>
      </c>
      <c r="H263" s="169" t="s">
        <v>396</v>
      </c>
      <c r="Q263" s="169" t="s">
        <v>409</v>
      </c>
      <c r="R263" s="171" t="s">
        <v>713</v>
      </c>
      <c r="S263" s="171">
        <v>754590</v>
      </c>
      <c r="T263" s="171">
        <v>528213</v>
      </c>
      <c r="U263" s="171">
        <v>716860.5</v>
      </c>
      <c r="V263" s="171">
        <v>1</v>
      </c>
    </row>
    <row r="264" spans="1:22" s="171" customFormat="1" x14ac:dyDescent="0.25">
      <c r="A264" s="169">
        <v>2</v>
      </c>
      <c r="B264" s="169" t="s">
        <v>702</v>
      </c>
      <c r="C264" s="169" t="s">
        <v>703</v>
      </c>
      <c r="D264" s="169" t="s">
        <v>717</v>
      </c>
      <c r="E264" s="169" t="s">
        <v>396</v>
      </c>
      <c r="F264" s="169" t="s">
        <v>405</v>
      </c>
      <c r="G264" s="169" t="s">
        <v>405</v>
      </c>
      <c r="H264" s="169" t="s">
        <v>396</v>
      </c>
      <c r="Q264" s="169">
        <v>16</v>
      </c>
      <c r="R264" s="171" t="s">
        <v>705</v>
      </c>
      <c r="S264" s="171">
        <v>88285714.319999993</v>
      </c>
      <c r="T264" s="171">
        <v>45000000</v>
      </c>
      <c r="U264" s="171">
        <v>11250000</v>
      </c>
      <c r="V264" s="171">
        <v>1</v>
      </c>
    </row>
    <row r="265" spans="1:22" s="171" customFormat="1" x14ac:dyDescent="0.25">
      <c r="A265" s="169">
        <v>2</v>
      </c>
      <c r="B265" s="169" t="s">
        <v>702</v>
      </c>
      <c r="C265" s="169" t="s">
        <v>703</v>
      </c>
      <c r="D265" s="169" t="s">
        <v>717</v>
      </c>
      <c r="E265" s="169" t="s">
        <v>401</v>
      </c>
      <c r="F265" s="169" t="s">
        <v>405</v>
      </c>
      <c r="G265" s="169" t="s">
        <v>405</v>
      </c>
      <c r="H265" s="169" t="s">
        <v>396</v>
      </c>
      <c r="Q265" s="169">
        <v>16</v>
      </c>
      <c r="R265" s="171" t="s">
        <v>705</v>
      </c>
      <c r="S265" s="171">
        <v>35714285.719999999</v>
      </c>
      <c r="T265" s="171">
        <v>25000000</v>
      </c>
      <c r="U265" s="171">
        <v>6250000</v>
      </c>
      <c r="V265" s="171">
        <v>1</v>
      </c>
    </row>
    <row r="266" spans="1:22" s="171" customFormat="1" x14ac:dyDescent="0.25">
      <c r="A266" s="169">
        <v>2</v>
      </c>
      <c r="B266" s="169" t="s">
        <v>702</v>
      </c>
      <c r="C266" s="169" t="s">
        <v>703</v>
      </c>
      <c r="D266" s="169" t="s">
        <v>718</v>
      </c>
      <c r="E266" s="169" t="s">
        <v>390</v>
      </c>
      <c r="F266" s="169" t="s">
        <v>390</v>
      </c>
      <c r="G266" s="169" t="s">
        <v>405</v>
      </c>
      <c r="H266" s="169" t="s">
        <v>396</v>
      </c>
      <c r="Q266" s="169">
        <v>12</v>
      </c>
      <c r="R266" s="171" t="s">
        <v>706</v>
      </c>
      <c r="S266" s="171">
        <v>229876.32</v>
      </c>
      <c r="T266" s="171">
        <v>103444.35</v>
      </c>
      <c r="U266" s="171">
        <v>0</v>
      </c>
      <c r="V266" s="171">
        <v>1</v>
      </c>
    </row>
    <row r="267" spans="1:22" s="171" customFormat="1" x14ac:dyDescent="0.25">
      <c r="A267" s="169">
        <v>2</v>
      </c>
      <c r="B267" s="169" t="s">
        <v>702</v>
      </c>
      <c r="C267" s="169" t="s">
        <v>703</v>
      </c>
      <c r="D267" s="169" t="s">
        <v>718</v>
      </c>
      <c r="E267" s="169" t="s">
        <v>390</v>
      </c>
      <c r="F267" s="169" t="s">
        <v>390</v>
      </c>
      <c r="G267" s="169" t="s">
        <v>405</v>
      </c>
      <c r="H267" s="169" t="s">
        <v>396</v>
      </c>
      <c r="Q267" s="169">
        <v>12</v>
      </c>
      <c r="R267" s="171" t="s">
        <v>708</v>
      </c>
      <c r="S267" s="171">
        <v>1472468.03</v>
      </c>
      <c r="T267" s="171">
        <v>668610.62</v>
      </c>
      <c r="U267" s="171">
        <v>174983.33</v>
      </c>
      <c r="V267" s="171">
        <v>5</v>
      </c>
    </row>
    <row r="268" spans="1:22" s="171" customFormat="1" x14ac:dyDescent="0.25">
      <c r="A268" s="169">
        <v>2</v>
      </c>
      <c r="B268" s="169" t="s">
        <v>702</v>
      </c>
      <c r="C268" s="169" t="s">
        <v>703</v>
      </c>
      <c r="D268" s="169" t="s">
        <v>718</v>
      </c>
      <c r="E268" s="169" t="s">
        <v>390</v>
      </c>
      <c r="F268" s="169" t="s">
        <v>390</v>
      </c>
      <c r="G268" s="169" t="s">
        <v>405</v>
      </c>
      <c r="H268" s="169" t="s">
        <v>396</v>
      </c>
      <c r="Q268" s="169">
        <v>13</v>
      </c>
      <c r="R268" s="171" t="s">
        <v>706</v>
      </c>
      <c r="S268" s="171">
        <v>1499129.05</v>
      </c>
      <c r="T268" s="171">
        <v>698608.09</v>
      </c>
      <c r="U268" s="171">
        <v>120943.42</v>
      </c>
      <c r="V268" s="171">
        <v>10</v>
      </c>
    </row>
    <row r="269" spans="1:22" s="171" customFormat="1" x14ac:dyDescent="0.25">
      <c r="A269" s="169">
        <v>2</v>
      </c>
      <c r="B269" s="169" t="s">
        <v>702</v>
      </c>
      <c r="C269" s="169" t="s">
        <v>703</v>
      </c>
      <c r="D269" s="169" t="s">
        <v>718</v>
      </c>
      <c r="E269" s="169" t="s">
        <v>390</v>
      </c>
      <c r="F269" s="169" t="s">
        <v>390</v>
      </c>
      <c r="G269" s="169" t="s">
        <v>405</v>
      </c>
      <c r="H269" s="169" t="s">
        <v>396</v>
      </c>
      <c r="Q269" s="169">
        <v>13</v>
      </c>
      <c r="R269" s="171" t="s">
        <v>707</v>
      </c>
      <c r="S269" s="171">
        <v>655662.5</v>
      </c>
      <c r="T269" s="171">
        <v>295048.13</v>
      </c>
      <c r="U269" s="171">
        <v>15975.75</v>
      </c>
      <c r="V269" s="171">
        <v>3</v>
      </c>
    </row>
    <row r="270" spans="1:22" s="171" customFormat="1" x14ac:dyDescent="0.25">
      <c r="A270" s="169">
        <v>2</v>
      </c>
      <c r="B270" s="169" t="s">
        <v>702</v>
      </c>
      <c r="C270" s="169" t="s">
        <v>703</v>
      </c>
      <c r="D270" s="169" t="s">
        <v>718</v>
      </c>
      <c r="E270" s="169" t="s">
        <v>390</v>
      </c>
      <c r="F270" s="169" t="s">
        <v>390</v>
      </c>
      <c r="G270" s="169" t="s">
        <v>405</v>
      </c>
      <c r="H270" s="169" t="s">
        <v>396</v>
      </c>
      <c r="Q270" s="169">
        <v>13</v>
      </c>
      <c r="R270" s="171" t="s">
        <v>708</v>
      </c>
      <c r="S270" s="171">
        <v>10989328.109999999</v>
      </c>
      <c r="T270" s="171">
        <v>4945197.68</v>
      </c>
      <c r="U270" s="171">
        <v>1449676.86</v>
      </c>
      <c r="V270" s="171">
        <v>37</v>
      </c>
    </row>
    <row r="271" spans="1:22" s="171" customFormat="1" x14ac:dyDescent="0.25">
      <c r="A271" s="169">
        <v>2</v>
      </c>
      <c r="B271" s="169" t="s">
        <v>702</v>
      </c>
      <c r="C271" s="169" t="s">
        <v>703</v>
      </c>
      <c r="D271" s="169" t="s">
        <v>718</v>
      </c>
      <c r="E271" s="169" t="s">
        <v>390</v>
      </c>
      <c r="F271" s="169" t="s">
        <v>390</v>
      </c>
      <c r="G271" s="169" t="s">
        <v>405</v>
      </c>
      <c r="H271" s="169" t="s">
        <v>396</v>
      </c>
      <c r="Q271" s="169">
        <v>13</v>
      </c>
      <c r="R271" s="171" t="s">
        <v>709</v>
      </c>
      <c r="S271" s="171">
        <v>171862.69</v>
      </c>
      <c r="T271" s="171">
        <v>77338.210000000006</v>
      </c>
      <c r="U271" s="171">
        <v>83684.58</v>
      </c>
      <c r="V271" s="171">
        <v>1</v>
      </c>
    </row>
    <row r="272" spans="1:22" s="171" customFormat="1" x14ac:dyDescent="0.25">
      <c r="A272" s="169">
        <v>2</v>
      </c>
      <c r="B272" s="169" t="s">
        <v>702</v>
      </c>
      <c r="C272" s="169" t="s">
        <v>703</v>
      </c>
      <c r="D272" s="169" t="s">
        <v>718</v>
      </c>
      <c r="E272" s="169" t="s">
        <v>390</v>
      </c>
      <c r="F272" s="169" t="s">
        <v>390</v>
      </c>
      <c r="G272" s="169" t="s">
        <v>405</v>
      </c>
      <c r="H272" s="169" t="s">
        <v>396</v>
      </c>
      <c r="Q272" s="169">
        <v>14</v>
      </c>
      <c r="R272" s="171" t="s">
        <v>712</v>
      </c>
      <c r="S272" s="171">
        <v>185300</v>
      </c>
      <c r="T272" s="171">
        <v>83385</v>
      </c>
      <c r="U272" s="171">
        <v>20980</v>
      </c>
      <c r="V272" s="171">
        <v>2</v>
      </c>
    </row>
    <row r="273" spans="1:22" s="171" customFormat="1" x14ac:dyDescent="0.25">
      <c r="A273" s="169">
        <v>2</v>
      </c>
      <c r="B273" s="169" t="s">
        <v>702</v>
      </c>
      <c r="C273" s="169" t="s">
        <v>703</v>
      </c>
      <c r="D273" s="169" t="s">
        <v>718</v>
      </c>
      <c r="E273" s="169" t="s">
        <v>390</v>
      </c>
      <c r="F273" s="169" t="s">
        <v>390</v>
      </c>
      <c r="G273" s="169" t="s">
        <v>405</v>
      </c>
      <c r="H273" s="169" t="s">
        <v>396</v>
      </c>
      <c r="Q273" s="169">
        <v>14</v>
      </c>
      <c r="R273" s="171" t="s">
        <v>706</v>
      </c>
      <c r="S273" s="171">
        <v>4101941.92</v>
      </c>
      <c r="T273" s="171">
        <v>1845873.87</v>
      </c>
      <c r="U273" s="171">
        <v>419418.14</v>
      </c>
      <c r="V273" s="171">
        <v>15</v>
      </c>
    </row>
    <row r="274" spans="1:22" s="171" customFormat="1" x14ac:dyDescent="0.25">
      <c r="A274" s="169">
        <v>2</v>
      </c>
      <c r="B274" s="169" t="s">
        <v>702</v>
      </c>
      <c r="C274" s="169" t="s">
        <v>703</v>
      </c>
      <c r="D274" s="169" t="s">
        <v>718</v>
      </c>
      <c r="E274" s="169" t="s">
        <v>390</v>
      </c>
      <c r="F274" s="169" t="s">
        <v>390</v>
      </c>
      <c r="G274" s="169" t="s">
        <v>405</v>
      </c>
      <c r="H274" s="169" t="s">
        <v>396</v>
      </c>
      <c r="Q274" s="169">
        <v>14</v>
      </c>
      <c r="R274" s="171" t="s">
        <v>707</v>
      </c>
      <c r="S274" s="171">
        <v>3756287.1999999997</v>
      </c>
      <c r="T274" s="171">
        <v>1690329.26</v>
      </c>
      <c r="U274" s="171">
        <v>699556.8</v>
      </c>
      <c r="V274" s="171">
        <v>13</v>
      </c>
    </row>
    <row r="275" spans="1:22" s="171" customFormat="1" x14ac:dyDescent="0.25">
      <c r="A275" s="169">
        <v>2</v>
      </c>
      <c r="B275" s="169" t="s">
        <v>702</v>
      </c>
      <c r="C275" s="169" t="s">
        <v>703</v>
      </c>
      <c r="D275" s="169" t="s">
        <v>718</v>
      </c>
      <c r="E275" s="169" t="s">
        <v>390</v>
      </c>
      <c r="F275" s="169" t="s">
        <v>390</v>
      </c>
      <c r="G275" s="169" t="s">
        <v>405</v>
      </c>
      <c r="H275" s="169" t="s">
        <v>396</v>
      </c>
      <c r="Q275" s="169">
        <v>14</v>
      </c>
      <c r="R275" s="171" t="s">
        <v>708</v>
      </c>
      <c r="S275" s="171">
        <v>19832292.240000002</v>
      </c>
      <c r="T275" s="171">
        <v>8960081.589999998</v>
      </c>
      <c r="U275" s="171">
        <v>2931864.11</v>
      </c>
      <c r="V275" s="171">
        <v>63</v>
      </c>
    </row>
    <row r="276" spans="1:22" s="171" customFormat="1" x14ac:dyDescent="0.25">
      <c r="A276" s="169">
        <v>2</v>
      </c>
      <c r="B276" s="169" t="s">
        <v>702</v>
      </c>
      <c r="C276" s="169" t="s">
        <v>703</v>
      </c>
      <c r="D276" s="169" t="s">
        <v>718</v>
      </c>
      <c r="E276" s="169" t="s">
        <v>390</v>
      </c>
      <c r="F276" s="169" t="s">
        <v>390</v>
      </c>
      <c r="G276" s="169" t="s">
        <v>405</v>
      </c>
      <c r="H276" s="169" t="s">
        <v>396</v>
      </c>
      <c r="Q276" s="169">
        <v>14</v>
      </c>
      <c r="R276" s="171" t="s">
        <v>709</v>
      </c>
      <c r="S276" s="171">
        <v>618602.5</v>
      </c>
      <c r="T276" s="171">
        <v>278371.13</v>
      </c>
      <c r="U276" s="171">
        <v>45620.24</v>
      </c>
      <c r="V276" s="171">
        <v>2</v>
      </c>
    </row>
    <row r="277" spans="1:22" s="171" customFormat="1" x14ac:dyDescent="0.25">
      <c r="A277" s="169">
        <v>2</v>
      </c>
      <c r="B277" s="169" t="s">
        <v>702</v>
      </c>
      <c r="C277" s="169" t="s">
        <v>703</v>
      </c>
      <c r="D277" s="169" t="s">
        <v>718</v>
      </c>
      <c r="E277" s="169" t="s">
        <v>390</v>
      </c>
      <c r="F277" s="169" t="s">
        <v>390</v>
      </c>
      <c r="G277" s="169" t="s">
        <v>405</v>
      </c>
      <c r="H277" s="169" t="s">
        <v>396</v>
      </c>
      <c r="Q277" s="169">
        <v>15</v>
      </c>
      <c r="R277" s="171" t="s">
        <v>708</v>
      </c>
      <c r="S277" s="171">
        <v>634104.93000000005</v>
      </c>
      <c r="T277" s="171">
        <v>291347.21999999997</v>
      </c>
      <c r="U277" s="171">
        <v>14900</v>
      </c>
      <c r="V277" s="171">
        <v>2</v>
      </c>
    </row>
    <row r="278" spans="1:22" s="171" customFormat="1" x14ac:dyDescent="0.25">
      <c r="A278" s="169">
        <v>2</v>
      </c>
      <c r="B278" s="169" t="s">
        <v>702</v>
      </c>
      <c r="C278" s="169" t="s">
        <v>703</v>
      </c>
      <c r="D278" s="169" t="s">
        <v>718</v>
      </c>
      <c r="E278" s="169" t="s">
        <v>390</v>
      </c>
      <c r="F278" s="169" t="s">
        <v>390</v>
      </c>
      <c r="G278" s="169" t="s">
        <v>405</v>
      </c>
      <c r="H278" s="169" t="s">
        <v>396</v>
      </c>
      <c r="Q278" s="169">
        <v>17</v>
      </c>
      <c r="R278" s="171" t="s">
        <v>705</v>
      </c>
      <c r="S278" s="171">
        <v>200600</v>
      </c>
      <c r="T278" s="171">
        <v>90270</v>
      </c>
      <c r="U278" s="171">
        <v>0</v>
      </c>
      <c r="V278" s="171">
        <v>1</v>
      </c>
    </row>
    <row r="279" spans="1:22" s="171" customFormat="1" x14ac:dyDescent="0.25">
      <c r="A279" s="169">
        <v>2</v>
      </c>
      <c r="B279" s="169" t="s">
        <v>702</v>
      </c>
      <c r="C279" s="169" t="s">
        <v>703</v>
      </c>
      <c r="D279" s="169" t="s">
        <v>718</v>
      </c>
      <c r="E279" s="169" t="s">
        <v>390</v>
      </c>
      <c r="F279" s="169" t="s">
        <v>390</v>
      </c>
      <c r="G279" s="169" t="s">
        <v>405</v>
      </c>
      <c r="H279" s="169" t="s">
        <v>396</v>
      </c>
      <c r="Q279" s="169">
        <v>17</v>
      </c>
      <c r="R279" s="171" t="s">
        <v>706</v>
      </c>
      <c r="S279" s="171">
        <v>913157.97</v>
      </c>
      <c r="T279" s="171">
        <v>428921.08999999997</v>
      </c>
      <c r="U279" s="171">
        <v>163184.13</v>
      </c>
      <c r="V279" s="171">
        <v>7</v>
      </c>
    </row>
    <row r="280" spans="1:22" s="171" customFormat="1" x14ac:dyDescent="0.25">
      <c r="A280" s="169">
        <v>2</v>
      </c>
      <c r="B280" s="169" t="s">
        <v>702</v>
      </c>
      <c r="C280" s="169" t="s">
        <v>703</v>
      </c>
      <c r="D280" s="169" t="s">
        <v>718</v>
      </c>
      <c r="E280" s="169" t="s">
        <v>390</v>
      </c>
      <c r="F280" s="169" t="s">
        <v>390</v>
      </c>
      <c r="G280" s="169" t="s">
        <v>405</v>
      </c>
      <c r="H280" s="169" t="s">
        <v>396</v>
      </c>
      <c r="Q280" s="169">
        <v>17</v>
      </c>
      <c r="R280" s="171" t="s">
        <v>707</v>
      </c>
      <c r="S280" s="171">
        <v>514716.19</v>
      </c>
      <c r="T280" s="171">
        <v>231622.28999999998</v>
      </c>
      <c r="U280" s="171">
        <v>42817.479999999996</v>
      </c>
      <c r="V280" s="171">
        <v>4</v>
      </c>
    </row>
    <row r="281" spans="1:22" s="171" customFormat="1" x14ac:dyDescent="0.25">
      <c r="A281" s="169">
        <v>2</v>
      </c>
      <c r="B281" s="169" t="s">
        <v>702</v>
      </c>
      <c r="C281" s="169" t="s">
        <v>703</v>
      </c>
      <c r="D281" s="169" t="s">
        <v>718</v>
      </c>
      <c r="E281" s="169" t="s">
        <v>390</v>
      </c>
      <c r="F281" s="169" t="s">
        <v>390</v>
      </c>
      <c r="G281" s="169" t="s">
        <v>405</v>
      </c>
      <c r="H281" s="169" t="s">
        <v>396</v>
      </c>
      <c r="Q281" s="169">
        <v>17</v>
      </c>
      <c r="R281" s="171" t="s">
        <v>708</v>
      </c>
      <c r="S281" s="171">
        <v>10360772.530000001</v>
      </c>
      <c r="T281" s="171">
        <v>4691675.6399999987</v>
      </c>
      <c r="U281" s="171">
        <v>1618546.1799999997</v>
      </c>
      <c r="V281" s="171">
        <v>35</v>
      </c>
    </row>
    <row r="282" spans="1:22" s="171" customFormat="1" x14ac:dyDescent="0.25">
      <c r="A282" s="169">
        <v>2</v>
      </c>
      <c r="B282" s="169" t="s">
        <v>702</v>
      </c>
      <c r="C282" s="169" t="s">
        <v>703</v>
      </c>
      <c r="D282" s="169" t="s">
        <v>718</v>
      </c>
      <c r="E282" s="169" t="s">
        <v>390</v>
      </c>
      <c r="F282" s="169" t="s">
        <v>390</v>
      </c>
      <c r="G282" s="169" t="s">
        <v>405</v>
      </c>
      <c r="H282" s="169" t="s">
        <v>396</v>
      </c>
      <c r="Q282" s="169">
        <v>17</v>
      </c>
      <c r="R282" s="171" t="s">
        <v>709</v>
      </c>
      <c r="S282" s="171">
        <v>226008.13</v>
      </c>
      <c r="T282" s="171">
        <v>101703.66</v>
      </c>
      <c r="U282" s="171">
        <v>22696</v>
      </c>
      <c r="V282" s="171">
        <v>1</v>
      </c>
    </row>
    <row r="283" spans="1:22" s="171" customFormat="1" x14ac:dyDescent="0.25">
      <c r="A283" s="169">
        <v>2</v>
      </c>
      <c r="B283" s="169" t="s">
        <v>702</v>
      </c>
      <c r="C283" s="169" t="s">
        <v>703</v>
      </c>
      <c r="D283" s="169" t="s">
        <v>718</v>
      </c>
      <c r="E283" s="169" t="s">
        <v>390</v>
      </c>
      <c r="F283" s="169" t="s">
        <v>390</v>
      </c>
      <c r="G283" s="169" t="s">
        <v>405</v>
      </c>
      <c r="H283" s="169" t="s">
        <v>396</v>
      </c>
      <c r="Q283" s="169">
        <v>19</v>
      </c>
      <c r="R283" s="171" t="s">
        <v>707</v>
      </c>
      <c r="S283" s="171">
        <v>20000</v>
      </c>
      <c r="T283" s="171">
        <v>15000</v>
      </c>
      <c r="U283" s="171">
        <v>0</v>
      </c>
      <c r="V283" s="171">
        <v>1</v>
      </c>
    </row>
    <row r="284" spans="1:22" s="171" customFormat="1" x14ac:dyDescent="0.25">
      <c r="A284" s="169">
        <v>2</v>
      </c>
      <c r="B284" s="169" t="s">
        <v>702</v>
      </c>
      <c r="C284" s="169" t="s">
        <v>703</v>
      </c>
      <c r="D284" s="169" t="s">
        <v>718</v>
      </c>
      <c r="E284" s="169" t="s">
        <v>390</v>
      </c>
      <c r="F284" s="169" t="s">
        <v>390</v>
      </c>
      <c r="G284" s="169" t="s">
        <v>405</v>
      </c>
      <c r="H284" s="169" t="s">
        <v>396</v>
      </c>
      <c r="Q284" s="169">
        <v>19</v>
      </c>
      <c r="R284" s="171" t="s">
        <v>708</v>
      </c>
      <c r="S284" s="171">
        <v>636552.51</v>
      </c>
      <c r="T284" s="171">
        <v>292448.63</v>
      </c>
      <c r="U284" s="171">
        <v>279749.58999999997</v>
      </c>
      <c r="V284" s="171">
        <v>2</v>
      </c>
    </row>
    <row r="285" spans="1:22" s="171" customFormat="1" x14ac:dyDescent="0.25">
      <c r="A285" s="169">
        <v>2</v>
      </c>
      <c r="B285" s="169" t="s">
        <v>702</v>
      </c>
      <c r="C285" s="169" t="s">
        <v>703</v>
      </c>
      <c r="D285" s="169" t="s">
        <v>718</v>
      </c>
      <c r="E285" s="169" t="s">
        <v>390</v>
      </c>
      <c r="F285" s="169" t="s">
        <v>390</v>
      </c>
      <c r="G285" s="169" t="s">
        <v>405</v>
      </c>
      <c r="H285" s="169" t="s">
        <v>396</v>
      </c>
      <c r="Q285" s="169">
        <v>20</v>
      </c>
      <c r="R285" s="171" t="s">
        <v>706</v>
      </c>
      <c r="S285" s="171">
        <v>364895.31</v>
      </c>
      <c r="T285" s="171">
        <v>164202.89000000001</v>
      </c>
      <c r="U285" s="171">
        <v>0</v>
      </c>
      <c r="V285" s="171">
        <v>1</v>
      </c>
    </row>
    <row r="286" spans="1:22" s="171" customFormat="1" x14ac:dyDescent="0.25">
      <c r="A286" s="169">
        <v>2</v>
      </c>
      <c r="B286" s="169" t="s">
        <v>702</v>
      </c>
      <c r="C286" s="169" t="s">
        <v>703</v>
      </c>
      <c r="D286" s="169" t="s">
        <v>718</v>
      </c>
      <c r="E286" s="169" t="s">
        <v>390</v>
      </c>
      <c r="F286" s="169" t="s">
        <v>390</v>
      </c>
      <c r="G286" s="169" t="s">
        <v>405</v>
      </c>
      <c r="H286" s="169" t="s">
        <v>396</v>
      </c>
      <c r="Q286" s="169">
        <v>20</v>
      </c>
      <c r="R286" s="171" t="s">
        <v>708</v>
      </c>
      <c r="S286" s="171">
        <v>20000</v>
      </c>
      <c r="T286" s="171">
        <v>15000</v>
      </c>
      <c r="U286" s="171">
        <v>19000</v>
      </c>
      <c r="V286" s="171">
        <v>1</v>
      </c>
    </row>
    <row r="287" spans="1:22" s="171" customFormat="1" x14ac:dyDescent="0.25">
      <c r="A287" s="169">
        <v>2</v>
      </c>
      <c r="B287" s="169" t="s">
        <v>702</v>
      </c>
      <c r="C287" s="169" t="s">
        <v>703</v>
      </c>
      <c r="D287" s="169" t="s">
        <v>718</v>
      </c>
      <c r="E287" s="169" t="s">
        <v>390</v>
      </c>
      <c r="F287" s="169" t="s">
        <v>390</v>
      </c>
      <c r="G287" s="169" t="s">
        <v>405</v>
      </c>
      <c r="H287" s="169" t="s">
        <v>396</v>
      </c>
      <c r="Q287" s="169">
        <v>21</v>
      </c>
      <c r="R287" s="171" t="s">
        <v>708</v>
      </c>
      <c r="S287" s="171">
        <v>319556.31</v>
      </c>
      <c r="T287" s="171">
        <v>143800.34000000003</v>
      </c>
      <c r="U287" s="171">
        <v>55943.14</v>
      </c>
      <c r="V287" s="171">
        <v>3</v>
      </c>
    </row>
    <row r="288" spans="1:22" s="171" customFormat="1" x14ac:dyDescent="0.25">
      <c r="A288" s="169">
        <v>2</v>
      </c>
      <c r="B288" s="169" t="s">
        <v>702</v>
      </c>
      <c r="C288" s="169" t="s">
        <v>703</v>
      </c>
      <c r="D288" s="169" t="s">
        <v>718</v>
      </c>
      <c r="E288" s="169" t="s">
        <v>390</v>
      </c>
      <c r="F288" s="169" t="s">
        <v>390</v>
      </c>
      <c r="G288" s="169" t="s">
        <v>405</v>
      </c>
      <c r="H288" s="169" t="s">
        <v>396</v>
      </c>
      <c r="Q288" s="169">
        <v>22</v>
      </c>
      <c r="R288" s="171" t="s">
        <v>708</v>
      </c>
      <c r="S288" s="171">
        <v>249305</v>
      </c>
      <c r="T288" s="171">
        <v>112187.25</v>
      </c>
      <c r="U288" s="171">
        <v>0</v>
      </c>
      <c r="V288" s="171">
        <v>1</v>
      </c>
    </row>
    <row r="289" spans="1:22" s="171" customFormat="1" x14ac:dyDescent="0.25">
      <c r="A289" s="169">
        <v>2</v>
      </c>
      <c r="B289" s="169" t="s">
        <v>702</v>
      </c>
      <c r="C289" s="169" t="s">
        <v>703</v>
      </c>
      <c r="D289" s="169" t="s">
        <v>718</v>
      </c>
      <c r="E289" s="169" t="s">
        <v>390</v>
      </c>
      <c r="F289" s="169" t="s">
        <v>390</v>
      </c>
      <c r="G289" s="169" t="s">
        <v>405</v>
      </c>
      <c r="H289" s="169" t="s">
        <v>396</v>
      </c>
      <c r="Q289" s="169">
        <v>23</v>
      </c>
      <c r="R289" s="171" t="s">
        <v>706</v>
      </c>
      <c r="S289" s="171">
        <v>585615.96</v>
      </c>
      <c r="T289" s="171">
        <v>263527.19</v>
      </c>
      <c r="U289" s="171">
        <v>144216.51</v>
      </c>
      <c r="V289" s="171">
        <v>3</v>
      </c>
    </row>
    <row r="290" spans="1:22" s="171" customFormat="1" x14ac:dyDescent="0.25">
      <c r="A290" s="169">
        <v>2</v>
      </c>
      <c r="B290" s="169" t="s">
        <v>702</v>
      </c>
      <c r="C290" s="169" t="s">
        <v>703</v>
      </c>
      <c r="D290" s="169" t="s">
        <v>718</v>
      </c>
      <c r="E290" s="169" t="s">
        <v>390</v>
      </c>
      <c r="F290" s="169" t="s">
        <v>390</v>
      </c>
      <c r="G290" s="169" t="s">
        <v>405</v>
      </c>
      <c r="H290" s="169" t="s">
        <v>396</v>
      </c>
      <c r="Q290" s="169">
        <v>23</v>
      </c>
      <c r="R290" s="171" t="s">
        <v>707</v>
      </c>
      <c r="S290" s="171">
        <v>1353377.99</v>
      </c>
      <c r="T290" s="171">
        <v>609020.09</v>
      </c>
      <c r="U290" s="171">
        <v>180296.06</v>
      </c>
      <c r="V290" s="171">
        <v>3</v>
      </c>
    </row>
    <row r="291" spans="1:22" s="171" customFormat="1" x14ac:dyDescent="0.25">
      <c r="A291" s="169">
        <v>2</v>
      </c>
      <c r="B291" s="169" t="s">
        <v>702</v>
      </c>
      <c r="C291" s="169" t="s">
        <v>703</v>
      </c>
      <c r="D291" s="169" t="s">
        <v>718</v>
      </c>
      <c r="E291" s="169" t="s">
        <v>390</v>
      </c>
      <c r="F291" s="169" t="s">
        <v>390</v>
      </c>
      <c r="G291" s="169" t="s">
        <v>405</v>
      </c>
      <c r="H291" s="169" t="s">
        <v>396</v>
      </c>
      <c r="Q291" s="169">
        <v>23</v>
      </c>
      <c r="R291" s="171" t="s">
        <v>708</v>
      </c>
      <c r="S291" s="171">
        <v>3984681.3</v>
      </c>
      <c r="T291" s="171">
        <v>1805080.2</v>
      </c>
      <c r="U291" s="171">
        <v>488362.15</v>
      </c>
      <c r="V291" s="171">
        <v>13</v>
      </c>
    </row>
    <row r="292" spans="1:22" s="171" customFormat="1" x14ac:dyDescent="0.25">
      <c r="A292" s="169">
        <v>2</v>
      </c>
      <c r="B292" s="169" t="s">
        <v>702</v>
      </c>
      <c r="C292" s="169" t="s">
        <v>703</v>
      </c>
      <c r="D292" s="169" t="s">
        <v>718</v>
      </c>
      <c r="E292" s="169" t="s">
        <v>390</v>
      </c>
      <c r="F292" s="169" t="s">
        <v>390</v>
      </c>
      <c r="G292" s="169" t="s">
        <v>405</v>
      </c>
      <c r="H292" s="169" t="s">
        <v>396</v>
      </c>
      <c r="Q292" s="169">
        <v>24</v>
      </c>
      <c r="R292" s="171" t="s">
        <v>706</v>
      </c>
      <c r="S292" s="171">
        <v>2310699.62</v>
      </c>
      <c r="T292" s="171">
        <v>1964094.6800000002</v>
      </c>
      <c r="U292" s="171">
        <v>0</v>
      </c>
      <c r="V292" s="171">
        <v>5</v>
      </c>
    </row>
    <row r="293" spans="1:22" s="171" customFormat="1" x14ac:dyDescent="0.25">
      <c r="A293" s="169">
        <v>2</v>
      </c>
      <c r="B293" s="169" t="s">
        <v>702</v>
      </c>
      <c r="C293" s="169" t="s">
        <v>703</v>
      </c>
      <c r="D293" s="169" t="s">
        <v>718</v>
      </c>
      <c r="E293" s="169" t="s">
        <v>390</v>
      </c>
      <c r="F293" s="169" t="s">
        <v>390</v>
      </c>
      <c r="G293" s="169" t="s">
        <v>405</v>
      </c>
      <c r="H293" s="169" t="s">
        <v>396</v>
      </c>
      <c r="Q293" s="169">
        <v>24</v>
      </c>
      <c r="R293" s="171" t="s">
        <v>708</v>
      </c>
      <c r="S293" s="171">
        <v>3823371</v>
      </c>
      <c r="T293" s="171">
        <v>3340539.21</v>
      </c>
      <c r="U293" s="171">
        <v>50745.59</v>
      </c>
      <c r="V293" s="171">
        <v>7</v>
      </c>
    </row>
    <row r="294" spans="1:22" s="171" customFormat="1" x14ac:dyDescent="0.25">
      <c r="A294" s="169">
        <v>2</v>
      </c>
      <c r="B294" s="169" t="s">
        <v>702</v>
      </c>
      <c r="C294" s="169" t="s">
        <v>703</v>
      </c>
      <c r="D294" s="169" t="s">
        <v>718</v>
      </c>
      <c r="E294" s="169" t="s">
        <v>390</v>
      </c>
      <c r="F294" s="169" t="s">
        <v>390</v>
      </c>
      <c r="G294" s="169" t="s">
        <v>405</v>
      </c>
      <c r="H294" s="169" t="s">
        <v>396</v>
      </c>
      <c r="Q294" s="169" t="s">
        <v>407</v>
      </c>
      <c r="R294" s="171" t="s">
        <v>706</v>
      </c>
      <c r="S294" s="171">
        <v>12000</v>
      </c>
      <c r="T294" s="171">
        <v>9000</v>
      </c>
      <c r="U294" s="171">
        <v>9000</v>
      </c>
      <c r="V294" s="171">
        <v>1</v>
      </c>
    </row>
    <row r="295" spans="1:22" s="171" customFormat="1" x14ac:dyDescent="0.25">
      <c r="A295" s="169">
        <v>2</v>
      </c>
      <c r="B295" s="169" t="s">
        <v>702</v>
      </c>
      <c r="C295" s="169" t="s">
        <v>703</v>
      </c>
      <c r="D295" s="169" t="s">
        <v>718</v>
      </c>
      <c r="E295" s="169" t="s">
        <v>390</v>
      </c>
      <c r="F295" s="169" t="s">
        <v>390</v>
      </c>
      <c r="G295" s="169" t="s">
        <v>405</v>
      </c>
      <c r="H295" s="169" t="s">
        <v>396</v>
      </c>
      <c r="Q295" s="169" t="s">
        <v>407</v>
      </c>
      <c r="R295" s="171" t="s">
        <v>707</v>
      </c>
      <c r="S295" s="171">
        <v>100000</v>
      </c>
      <c r="T295" s="171">
        <v>75000</v>
      </c>
      <c r="U295" s="171">
        <v>76000</v>
      </c>
      <c r="V295" s="171">
        <v>5</v>
      </c>
    </row>
    <row r="296" spans="1:22" s="171" customFormat="1" x14ac:dyDescent="0.25">
      <c r="A296" s="169">
        <v>2</v>
      </c>
      <c r="B296" s="169" t="s">
        <v>702</v>
      </c>
      <c r="C296" s="169" t="s">
        <v>703</v>
      </c>
      <c r="D296" s="169" t="s">
        <v>718</v>
      </c>
      <c r="E296" s="169" t="s">
        <v>390</v>
      </c>
      <c r="F296" s="169" t="s">
        <v>390</v>
      </c>
      <c r="G296" s="169" t="s">
        <v>405</v>
      </c>
      <c r="H296" s="169" t="s">
        <v>396</v>
      </c>
      <c r="Q296" s="169" t="s">
        <v>407</v>
      </c>
      <c r="R296" s="171" t="s">
        <v>708</v>
      </c>
      <c r="S296" s="171">
        <v>1147026.42</v>
      </c>
      <c r="T296" s="171">
        <v>574474.39</v>
      </c>
      <c r="U296" s="171">
        <v>179966.49</v>
      </c>
      <c r="V296" s="171">
        <v>15</v>
      </c>
    </row>
    <row r="297" spans="1:22" s="171" customFormat="1" x14ac:dyDescent="0.25">
      <c r="A297" s="169">
        <v>2</v>
      </c>
      <c r="B297" s="169" t="s">
        <v>702</v>
      </c>
      <c r="C297" s="169" t="s">
        <v>703</v>
      </c>
      <c r="D297" s="169" t="s">
        <v>718</v>
      </c>
      <c r="E297" s="169" t="s">
        <v>390</v>
      </c>
      <c r="F297" s="169" t="s">
        <v>390</v>
      </c>
      <c r="G297" s="169" t="s">
        <v>405</v>
      </c>
      <c r="H297" s="169" t="s">
        <v>396</v>
      </c>
      <c r="Q297" s="169" t="s">
        <v>407</v>
      </c>
      <c r="R297" s="171" t="s">
        <v>709</v>
      </c>
      <c r="S297" s="171">
        <v>401695</v>
      </c>
      <c r="T297" s="171">
        <v>186027.75</v>
      </c>
      <c r="U297" s="171">
        <v>0</v>
      </c>
      <c r="V297" s="171">
        <v>2</v>
      </c>
    </row>
    <row r="298" spans="1:22" s="171" customFormat="1" x14ac:dyDescent="0.25">
      <c r="A298" s="169">
        <v>2</v>
      </c>
      <c r="B298" s="169" t="s">
        <v>702</v>
      </c>
      <c r="C298" s="169" t="s">
        <v>703</v>
      </c>
      <c r="D298" s="169" t="s">
        <v>718</v>
      </c>
      <c r="E298" s="169" t="s">
        <v>390</v>
      </c>
      <c r="F298" s="169" t="s">
        <v>390</v>
      </c>
      <c r="G298" s="169" t="s">
        <v>405</v>
      </c>
      <c r="H298" s="169" t="s">
        <v>396</v>
      </c>
      <c r="Q298" s="169" t="s">
        <v>396</v>
      </c>
      <c r="R298" s="171" t="s">
        <v>708</v>
      </c>
      <c r="S298" s="171">
        <v>3511963.47</v>
      </c>
      <c r="T298" s="171">
        <v>1592194.57</v>
      </c>
      <c r="U298" s="171">
        <v>101349.51999999999</v>
      </c>
      <c r="V298" s="171">
        <v>10</v>
      </c>
    </row>
    <row r="299" spans="1:22" s="171" customFormat="1" x14ac:dyDescent="0.25">
      <c r="A299" s="169">
        <v>2</v>
      </c>
      <c r="B299" s="169" t="s">
        <v>702</v>
      </c>
      <c r="C299" s="169" t="s">
        <v>703</v>
      </c>
      <c r="D299" s="169" t="s">
        <v>718</v>
      </c>
      <c r="E299" s="169" t="s">
        <v>390</v>
      </c>
      <c r="F299" s="169" t="s">
        <v>390</v>
      </c>
      <c r="G299" s="169" t="s">
        <v>405</v>
      </c>
      <c r="H299" s="169" t="s">
        <v>396</v>
      </c>
      <c r="Q299" s="169" t="s">
        <v>401</v>
      </c>
      <c r="R299" s="171" t="s">
        <v>706</v>
      </c>
      <c r="S299" s="171">
        <v>188276</v>
      </c>
      <c r="T299" s="171">
        <v>84724.2</v>
      </c>
      <c r="U299" s="171">
        <v>18827.599999999999</v>
      </c>
      <c r="V299" s="171">
        <v>1</v>
      </c>
    </row>
    <row r="300" spans="1:22" s="171" customFormat="1" x14ac:dyDescent="0.25">
      <c r="A300" s="169">
        <v>2</v>
      </c>
      <c r="B300" s="169" t="s">
        <v>702</v>
      </c>
      <c r="C300" s="169" t="s">
        <v>703</v>
      </c>
      <c r="D300" s="169" t="s">
        <v>718</v>
      </c>
      <c r="E300" s="169" t="s">
        <v>390</v>
      </c>
      <c r="F300" s="169" t="s">
        <v>390</v>
      </c>
      <c r="G300" s="169" t="s">
        <v>405</v>
      </c>
      <c r="H300" s="169" t="s">
        <v>396</v>
      </c>
      <c r="Q300" s="169" t="s">
        <v>401</v>
      </c>
      <c r="R300" s="171" t="s">
        <v>707</v>
      </c>
      <c r="S300" s="171">
        <v>361640</v>
      </c>
      <c r="T300" s="171">
        <v>162738</v>
      </c>
      <c r="U300" s="171">
        <v>0</v>
      </c>
      <c r="V300" s="171">
        <v>1</v>
      </c>
    </row>
    <row r="301" spans="1:22" s="171" customFormat="1" x14ac:dyDescent="0.25">
      <c r="A301" s="169">
        <v>2</v>
      </c>
      <c r="B301" s="169" t="s">
        <v>702</v>
      </c>
      <c r="C301" s="169" t="s">
        <v>703</v>
      </c>
      <c r="D301" s="169" t="s">
        <v>718</v>
      </c>
      <c r="E301" s="169" t="s">
        <v>390</v>
      </c>
      <c r="F301" s="169" t="s">
        <v>390</v>
      </c>
      <c r="G301" s="169" t="s">
        <v>405</v>
      </c>
      <c r="H301" s="169" t="s">
        <v>396</v>
      </c>
      <c r="Q301" s="169" t="s">
        <v>401</v>
      </c>
      <c r="R301" s="171" t="s">
        <v>708</v>
      </c>
      <c r="S301" s="171">
        <v>529487.5</v>
      </c>
      <c r="T301" s="171">
        <v>238269.38</v>
      </c>
      <c r="U301" s="171">
        <v>239600</v>
      </c>
      <c r="V301" s="171">
        <v>2</v>
      </c>
    </row>
    <row r="302" spans="1:22" s="171" customFormat="1" x14ac:dyDescent="0.25">
      <c r="A302" s="169">
        <v>2</v>
      </c>
      <c r="B302" s="169" t="s">
        <v>702</v>
      </c>
      <c r="C302" s="169" t="s">
        <v>703</v>
      </c>
      <c r="D302" s="169" t="s">
        <v>718</v>
      </c>
      <c r="E302" s="169" t="s">
        <v>390</v>
      </c>
      <c r="F302" s="169" t="s">
        <v>390</v>
      </c>
      <c r="G302" s="169" t="s">
        <v>405</v>
      </c>
      <c r="H302" s="169" t="s">
        <v>396</v>
      </c>
      <c r="Q302" s="169" t="s">
        <v>398</v>
      </c>
      <c r="R302" s="171" t="s">
        <v>706</v>
      </c>
      <c r="S302" s="171">
        <v>531194.84</v>
      </c>
      <c r="T302" s="171">
        <v>239037.68</v>
      </c>
      <c r="U302" s="171">
        <v>39573.589999999997</v>
      </c>
      <c r="V302" s="171">
        <v>3</v>
      </c>
    </row>
    <row r="303" spans="1:22" s="171" customFormat="1" x14ac:dyDescent="0.25">
      <c r="A303" s="169">
        <v>2</v>
      </c>
      <c r="B303" s="169" t="s">
        <v>702</v>
      </c>
      <c r="C303" s="169" t="s">
        <v>703</v>
      </c>
      <c r="D303" s="169" t="s">
        <v>718</v>
      </c>
      <c r="E303" s="169" t="s">
        <v>390</v>
      </c>
      <c r="F303" s="169" t="s">
        <v>390</v>
      </c>
      <c r="G303" s="169" t="s">
        <v>405</v>
      </c>
      <c r="H303" s="169" t="s">
        <v>396</v>
      </c>
      <c r="Q303" s="169" t="s">
        <v>398</v>
      </c>
      <c r="R303" s="171" t="s">
        <v>707</v>
      </c>
      <c r="S303" s="171">
        <v>5192557.82</v>
      </c>
      <c r="T303" s="171">
        <v>2336651.0300000003</v>
      </c>
      <c r="U303" s="171">
        <v>838282.64000000013</v>
      </c>
      <c r="V303" s="171">
        <v>13</v>
      </c>
    </row>
    <row r="304" spans="1:22" s="171" customFormat="1" x14ac:dyDescent="0.25">
      <c r="A304" s="169">
        <v>2</v>
      </c>
      <c r="B304" s="169" t="s">
        <v>702</v>
      </c>
      <c r="C304" s="169" t="s">
        <v>703</v>
      </c>
      <c r="D304" s="169" t="s">
        <v>718</v>
      </c>
      <c r="E304" s="169" t="s">
        <v>390</v>
      </c>
      <c r="F304" s="169" t="s">
        <v>390</v>
      </c>
      <c r="G304" s="169" t="s">
        <v>405</v>
      </c>
      <c r="H304" s="169" t="s">
        <v>396</v>
      </c>
      <c r="Q304" s="169" t="s">
        <v>398</v>
      </c>
      <c r="R304" s="171" t="s">
        <v>708</v>
      </c>
      <c r="S304" s="171">
        <v>3455432.0100000002</v>
      </c>
      <c r="T304" s="171">
        <v>1554944.4300000002</v>
      </c>
      <c r="U304" s="171">
        <v>471196.51</v>
      </c>
      <c r="V304" s="171">
        <v>12</v>
      </c>
    </row>
    <row r="305" spans="1:22" s="171" customFormat="1" x14ac:dyDescent="0.25">
      <c r="A305" s="169">
        <v>2</v>
      </c>
      <c r="B305" s="169" t="s">
        <v>702</v>
      </c>
      <c r="C305" s="169" t="s">
        <v>703</v>
      </c>
      <c r="D305" s="169" t="s">
        <v>718</v>
      </c>
      <c r="E305" s="169" t="s">
        <v>390</v>
      </c>
      <c r="F305" s="169" t="s">
        <v>390</v>
      </c>
      <c r="G305" s="169" t="s">
        <v>405</v>
      </c>
      <c r="H305" s="169" t="s">
        <v>396</v>
      </c>
      <c r="Q305" s="169" t="s">
        <v>398</v>
      </c>
      <c r="R305" s="171" t="s">
        <v>709</v>
      </c>
      <c r="S305" s="171">
        <v>366452.5</v>
      </c>
      <c r="T305" s="171">
        <v>164903.63</v>
      </c>
      <c r="U305" s="171">
        <v>0</v>
      </c>
      <c r="V305" s="171">
        <v>1</v>
      </c>
    </row>
    <row r="306" spans="1:22" s="171" customFormat="1" x14ac:dyDescent="0.25">
      <c r="A306" s="169">
        <v>2</v>
      </c>
      <c r="B306" s="169" t="s">
        <v>702</v>
      </c>
      <c r="C306" s="169" t="s">
        <v>703</v>
      </c>
      <c r="D306" s="169" t="s">
        <v>718</v>
      </c>
      <c r="E306" s="169" t="s">
        <v>390</v>
      </c>
      <c r="F306" s="169" t="s">
        <v>390</v>
      </c>
      <c r="G306" s="169" t="s">
        <v>405</v>
      </c>
      <c r="H306" s="169" t="s">
        <v>396</v>
      </c>
      <c r="Q306" s="169" t="s">
        <v>405</v>
      </c>
      <c r="R306" s="171" t="s">
        <v>712</v>
      </c>
      <c r="S306" s="171">
        <v>431879.38</v>
      </c>
      <c r="T306" s="171">
        <v>194345.72</v>
      </c>
      <c r="U306" s="171">
        <v>0</v>
      </c>
      <c r="V306" s="171">
        <v>1</v>
      </c>
    </row>
    <row r="307" spans="1:22" s="171" customFormat="1" x14ac:dyDescent="0.25">
      <c r="A307" s="169">
        <v>2</v>
      </c>
      <c r="B307" s="169" t="s">
        <v>702</v>
      </c>
      <c r="C307" s="169" t="s">
        <v>703</v>
      </c>
      <c r="D307" s="169" t="s">
        <v>718</v>
      </c>
      <c r="E307" s="169" t="s">
        <v>390</v>
      </c>
      <c r="F307" s="169" t="s">
        <v>390</v>
      </c>
      <c r="G307" s="169" t="s">
        <v>405</v>
      </c>
      <c r="H307" s="169" t="s">
        <v>396</v>
      </c>
      <c r="Q307" s="169" t="s">
        <v>405</v>
      </c>
      <c r="R307" s="171" t="s">
        <v>706</v>
      </c>
      <c r="S307" s="171">
        <v>2061754.56</v>
      </c>
      <c r="T307" s="171">
        <v>933789.56</v>
      </c>
      <c r="U307" s="171">
        <v>265274.2</v>
      </c>
      <c r="V307" s="171">
        <v>7</v>
      </c>
    </row>
    <row r="308" spans="1:22" s="171" customFormat="1" x14ac:dyDescent="0.25">
      <c r="A308" s="169">
        <v>2</v>
      </c>
      <c r="B308" s="169" t="s">
        <v>702</v>
      </c>
      <c r="C308" s="169" t="s">
        <v>703</v>
      </c>
      <c r="D308" s="169" t="s">
        <v>718</v>
      </c>
      <c r="E308" s="169" t="s">
        <v>390</v>
      </c>
      <c r="F308" s="169" t="s">
        <v>390</v>
      </c>
      <c r="G308" s="169" t="s">
        <v>405</v>
      </c>
      <c r="H308" s="169" t="s">
        <v>396</v>
      </c>
      <c r="Q308" s="169" t="s">
        <v>405</v>
      </c>
      <c r="R308" s="171" t="s">
        <v>707</v>
      </c>
      <c r="S308" s="171">
        <v>1586272.19</v>
      </c>
      <c r="T308" s="171">
        <v>713822.49</v>
      </c>
      <c r="U308" s="171">
        <v>129784.95</v>
      </c>
      <c r="V308" s="171">
        <v>5</v>
      </c>
    </row>
    <row r="309" spans="1:22" s="171" customFormat="1" x14ac:dyDescent="0.25">
      <c r="A309" s="169">
        <v>2</v>
      </c>
      <c r="B309" s="169" t="s">
        <v>702</v>
      </c>
      <c r="C309" s="169" t="s">
        <v>703</v>
      </c>
      <c r="D309" s="169" t="s">
        <v>718</v>
      </c>
      <c r="E309" s="169" t="s">
        <v>390</v>
      </c>
      <c r="F309" s="169" t="s">
        <v>390</v>
      </c>
      <c r="G309" s="169" t="s">
        <v>405</v>
      </c>
      <c r="H309" s="169" t="s">
        <v>396</v>
      </c>
      <c r="Q309" s="169" t="s">
        <v>405</v>
      </c>
      <c r="R309" s="171" t="s">
        <v>708</v>
      </c>
      <c r="S309" s="171">
        <v>13481014.99</v>
      </c>
      <c r="T309" s="171">
        <v>5837027</v>
      </c>
      <c r="U309" s="171">
        <v>2778739.0000000005</v>
      </c>
      <c r="V309" s="171">
        <v>31</v>
      </c>
    </row>
    <row r="310" spans="1:22" s="171" customFormat="1" x14ac:dyDescent="0.25">
      <c r="A310" s="169">
        <v>2</v>
      </c>
      <c r="B310" s="169" t="s">
        <v>702</v>
      </c>
      <c r="C310" s="169" t="s">
        <v>703</v>
      </c>
      <c r="D310" s="169" t="s">
        <v>718</v>
      </c>
      <c r="E310" s="169" t="s">
        <v>390</v>
      </c>
      <c r="F310" s="169" t="s">
        <v>390</v>
      </c>
      <c r="G310" s="169" t="s">
        <v>405</v>
      </c>
      <c r="H310" s="169" t="s">
        <v>396</v>
      </c>
      <c r="Q310" s="169" t="s">
        <v>405</v>
      </c>
      <c r="R310" s="171" t="s">
        <v>709</v>
      </c>
      <c r="S310" s="171">
        <v>6948647.6300000008</v>
      </c>
      <c r="T310" s="171">
        <v>3126891.43</v>
      </c>
      <c r="U310" s="171">
        <v>644439.38</v>
      </c>
      <c r="V310" s="171">
        <v>17</v>
      </c>
    </row>
    <row r="311" spans="1:22" s="171" customFormat="1" x14ac:dyDescent="0.25">
      <c r="A311" s="169">
        <v>2</v>
      </c>
      <c r="B311" s="169" t="s">
        <v>702</v>
      </c>
      <c r="C311" s="169" t="s">
        <v>703</v>
      </c>
      <c r="D311" s="169" t="s">
        <v>718</v>
      </c>
      <c r="E311" s="169" t="s">
        <v>390</v>
      </c>
      <c r="F311" s="169" t="s">
        <v>390</v>
      </c>
      <c r="G311" s="169" t="s">
        <v>405</v>
      </c>
      <c r="H311" s="169" t="s">
        <v>396</v>
      </c>
      <c r="Q311" s="169" t="s">
        <v>403</v>
      </c>
      <c r="R311" s="171" t="s">
        <v>706</v>
      </c>
      <c r="S311" s="171">
        <v>107750</v>
      </c>
      <c r="T311" s="171">
        <v>48487.5</v>
      </c>
      <c r="U311" s="171">
        <v>10775.01</v>
      </c>
      <c r="V311" s="171">
        <v>1</v>
      </c>
    </row>
    <row r="312" spans="1:22" s="171" customFormat="1" x14ac:dyDescent="0.25">
      <c r="A312" s="169">
        <v>2</v>
      </c>
      <c r="B312" s="169" t="s">
        <v>702</v>
      </c>
      <c r="C312" s="169" t="s">
        <v>703</v>
      </c>
      <c r="D312" s="169" t="s">
        <v>718</v>
      </c>
      <c r="E312" s="169" t="s">
        <v>390</v>
      </c>
      <c r="F312" s="169" t="s">
        <v>390</v>
      </c>
      <c r="G312" s="169" t="s">
        <v>405</v>
      </c>
      <c r="H312" s="169" t="s">
        <v>396</v>
      </c>
      <c r="Q312" s="169" t="s">
        <v>403</v>
      </c>
      <c r="R312" s="171" t="s">
        <v>708</v>
      </c>
      <c r="S312" s="171">
        <v>650921.81000000006</v>
      </c>
      <c r="T312" s="171">
        <v>292914.81</v>
      </c>
      <c r="U312" s="171">
        <v>169123.95</v>
      </c>
      <c r="V312" s="171">
        <v>2</v>
      </c>
    </row>
    <row r="313" spans="1:22" s="171" customFormat="1" x14ac:dyDescent="0.25">
      <c r="A313" s="169">
        <v>2</v>
      </c>
      <c r="B313" s="169" t="s">
        <v>702</v>
      </c>
      <c r="C313" s="169" t="s">
        <v>703</v>
      </c>
      <c r="D313" s="169" t="s">
        <v>718</v>
      </c>
      <c r="E313" s="169" t="s">
        <v>390</v>
      </c>
      <c r="F313" s="169" t="s">
        <v>394</v>
      </c>
      <c r="G313" s="169" t="s">
        <v>405</v>
      </c>
      <c r="H313" s="169" t="s">
        <v>396</v>
      </c>
      <c r="Q313" s="169">
        <v>12</v>
      </c>
      <c r="R313" s="171" t="s">
        <v>708</v>
      </c>
      <c r="S313" s="171">
        <v>256242.5</v>
      </c>
      <c r="T313" s="171">
        <v>115309.13</v>
      </c>
      <c r="U313" s="171">
        <v>0</v>
      </c>
      <c r="V313" s="171">
        <v>1</v>
      </c>
    </row>
    <row r="314" spans="1:22" s="171" customFormat="1" x14ac:dyDescent="0.25">
      <c r="A314" s="169">
        <v>2</v>
      </c>
      <c r="B314" s="169" t="s">
        <v>702</v>
      </c>
      <c r="C314" s="169" t="s">
        <v>703</v>
      </c>
      <c r="D314" s="169" t="s">
        <v>718</v>
      </c>
      <c r="E314" s="169" t="s">
        <v>390</v>
      </c>
      <c r="F314" s="169" t="s">
        <v>394</v>
      </c>
      <c r="G314" s="169" t="s">
        <v>405</v>
      </c>
      <c r="H314" s="169" t="s">
        <v>396</v>
      </c>
      <c r="Q314" s="169">
        <v>12</v>
      </c>
      <c r="R314" s="171" t="s">
        <v>709</v>
      </c>
      <c r="S314" s="171">
        <v>443952.5</v>
      </c>
      <c r="T314" s="171">
        <v>205328.63</v>
      </c>
      <c r="U314" s="171">
        <v>105815.12</v>
      </c>
      <c r="V314" s="171">
        <v>2</v>
      </c>
    </row>
    <row r="315" spans="1:22" s="171" customFormat="1" x14ac:dyDescent="0.25">
      <c r="A315" s="169">
        <v>2</v>
      </c>
      <c r="B315" s="169" t="s">
        <v>702</v>
      </c>
      <c r="C315" s="169" t="s">
        <v>703</v>
      </c>
      <c r="D315" s="169" t="s">
        <v>718</v>
      </c>
      <c r="E315" s="169" t="s">
        <v>390</v>
      </c>
      <c r="F315" s="169" t="s">
        <v>394</v>
      </c>
      <c r="G315" s="169" t="s">
        <v>405</v>
      </c>
      <c r="H315" s="169" t="s">
        <v>396</v>
      </c>
      <c r="Q315" s="169">
        <v>12</v>
      </c>
      <c r="R315" s="171" t="s">
        <v>710</v>
      </c>
      <c r="S315" s="171">
        <v>938952.5</v>
      </c>
      <c r="T315" s="171">
        <v>422528.63</v>
      </c>
      <c r="U315" s="171">
        <v>112697.07</v>
      </c>
      <c r="V315" s="171">
        <v>1</v>
      </c>
    </row>
    <row r="316" spans="1:22" s="171" customFormat="1" x14ac:dyDescent="0.25">
      <c r="A316" s="169">
        <v>2</v>
      </c>
      <c r="B316" s="169" t="s">
        <v>702</v>
      </c>
      <c r="C316" s="169" t="s">
        <v>703</v>
      </c>
      <c r="D316" s="169" t="s">
        <v>718</v>
      </c>
      <c r="E316" s="169" t="s">
        <v>390</v>
      </c>
      <c r="F316" s="169" t="s">
        <v>394</v>
      </c>
      <c r="G316" s="169" t="s">
        <v>405</v>
      </c>
      <c r="H316" s="169" t="s">
        <v>396</v>
      </c>
      <c r="Q316" s="169">
        <v>13</v>
      </c>
      <c r="R316" s="171" t="s">
        <v>712</v>
      </c>
      <c r="S316" s="171">
        <v>159860.85999999999</v>
      </c>
      <c r="T316" s="171">
        <v>71937.39</v>
      </c>
      <c r="U316" s="171">
        <v>0</v>
      </c>
      <c r="V316" s="171">
        <v>1</v>
      </c>
    </row>
    <row r="317" spans="1:22" s="171" customFormat="1" x14ac:dyDescent="0.25">
      <c r="A317" s="169">
        <v>2</v>
      </c>
      <c r="B317" s="169" t="s">
        <v>702</v>
      </c>
      <c r="C317" s="169" t="s">
        <v>703</v>
      </c>
      <c r="D317" s="169" t="s">
        <v>718</v>
      </c>
      <c r="E317" s="169" t="s">
        <v>390</v>
      </c>
      <c r="F317" s="169" t="s">
        <v>394</v>
      </c>
      <c r="G317" s="169" t="s">
        <v>405</v>
      </c>
      <c r="H317" s="169" t="s">
        <v>396</v>
      </c>
      <c r="Q317" s="169">
        <v>13</v>
      </c>
      <c r="R317" s="171" t="s">
        <v>706</v>
      </c>
      <c r="S317" s="171">
        <v>20000</v>
      </c>
      <c r="T317" s="171">
        <v>15000</v>
      </c>
      <c r="U317" s="171">
        <v>19000</v>
      </c>
      <c r="V317" s="171">
        <v>1</v>
      </c>
    </row>
    <row r="318" spans="1:22" s="171" customFormat="1" x14ac:dyDescent="0.25">
      <c r="A318" s="169">
        <v>2</v>
      </c>
      <c r="B318" s="169" t="s">
        <v>702</v>
      </c>
      <c r="C318" s="169" t="s">
        <v>703</v>
      </c>
      <c r="D318" s="169" t="s">
        <v>718</v>
      </c>
      <c r="E318" s="169" t="s">
        <v>390</v>
      </c>
      <c r="F318" s="169" t="s">
        <v>394</v>
      </c>
      <c r="G318" s="169" t="s">
        <v>405</v>
      </c>
      <c r="H318" s="169" t="s">
        <v>396</v>
      </c>
      <c r="Q318" s="169">
        <v>13</v>
      </c>
      <c r="R318" s="171" t="s">
        <v>707</v>
      </c>
      <c r="S318" s="171">
        <v>525305.5</v>
      </c>
      <c r="T318" s="171">
        <v>241787.47999999998</v>
      </c>
      <c r="U318" s="171">
        <v>50758.1</v>
      </c>
      <c r="V318" s="171">
        <v>3</v>
      </c>
    </row>
    <row r="319" spans="1:22" s="171" customFormat="1" x14ac:dyDescent="0.25">
      <c r="A319" s="169">
        <v>2</v>
      </c>
      <c r="B319" s="169" t="s">
        <v>702</v>
      </c>
      <c r="C319" s="169" t="s">
        <v>703</v>
      </c>
      <c r="D319" s="169" t="s">
        <v>718</v>
      </c>
      <c r="E319" s="169" t="s">
        <v>390</v>
      </c>
      <c r="F319" s="169" t="s">
        <v>394</v>
      </c>
      <c r="G319" s="169" t="s">
        <v>405</v>
      </c>
      <c r="H319" s="169" t="s">
        <v>396</v>
      </c>
      <c r="Q319" s="169">
        <v>13</v>
      </c>
      <c r="R319" s="171" t="s">
        <v>708</v>
      </c>
      <c r="S319" s="171">
        <v>1693541.26</v>
      </c>
      <c r="T319" s="171">
        <v>762093.57000000007</v>
      </c>
      <c r="U319" s="171">
        <v>451717.05</v>
      </c>
      <c r="V319" s="171">
        <v>3</v>
      </c>
    </row>
    <row r="320" spans="1:22" s="171" customFormat="1" x14ac:dyDescent="0.25">
      <c r="A320" s="169">
        <v>2</v>
      </c>
      <c r="B320" s="169" t="s">
        <v>702</v>
      </c>
      <c r="C320" s="169" t="s">
        <v>703</v>
      </c>
      <c r="D320" s="169" t="s">
        <v>718</v>
      </c>
      <c r="E320" s="169" t="s">
        <v>390</v>
      </c>
      <c r="F320" s="169" t="s">
        <v>394</v>
      </c>
      <c r="G320" s="169" t="s">
        <v>405</v>
      </c>
      <c r="H320" s="169" t="s">
        <v>396</v>
      </c>
      <c r="Q320" s="169">
        <v>13</v>
      </c>
      <c r="R320" s="171" t="s">
        <v>710</v>
      </c>
      <c r="S320" s="171">
        <v>1207014.94</v>
      </c>
      <c r="T320" s="171">
        <v>548946.73</v>
      </c>
      <c r="U320" s="171">
        <v>98193.66</v>
      </c>
      <c r="V320" s="171">
        <v>4</v>
      </c>
    </row>
    <row r="321" spans="1:22" s="171" customFormat="1" x14ac:dyDescent="0.25">
      <c r="A321" s="169">
        <v>2</v>
      </c>
      <c r="B321" s="169" t="s">
        <v>702</v>
      </c>
      <c r="C321" s="169" t="s">
        <v>703</v>
      </c>
      <c r="D321" s="169" t="s">
        <v>718</v>
      </c>
      <c r="E321" s="169" t="s">
        <v>390</v>
      </c>
      <c r="F321" s="169" t="s">
        <v>394</v>
      </c>
      <c r="G321" s="169" t="s">
        <v>405</v>
      </c>
      <c r="H321" s="169" t="s">
        <v>396</v>
      </c>
      <c r="Q321" s="169">
        <v>14</v>
      </c>
      <c r="R321" s="171" t="s">
        <v>706</v>
      </c>
      <c r="S321" s="171">
        <v>1091169.4100000001</v>
      </c>
      <c r="T321" s="171">
        <v>508981.25</v>
      </c>
      <c r="U321" s="171">
        <v>154309.27000000002</v>
      </c>
      <c r="V321" s="171">
        <v>8</v>
      </c>
    </row>
    <row r="322" spans="1:22" s="171" customFormat="1" x14ac:dyDescent="0.25">
      <c r="A322" s="169">
        <v>2</v>
      </c>
      <c r="B322" s="169" t="s">
        <v>702</v>
      </c>
      <c r="C322" s="169" t="s">
        <v>703</v>
      </c>
      <c r="D322" s="169" t="s">
        <v>718</v>
      </c>
      <c r="E322" s="169" t="s">
        <v>390</v>
      </c>
      <c r="F322" s="169" t="s">
        <v>394</v>
      </c>
      <c r="G322" s="169" t="s">
        <v>405</v>
      </c>
      <c r="H322" s="169" t="s">
        <v>396</v>
      </c>
      <c r="Q322" s="169">
        <v>14</v>
      </c>
      <c r="R322" s="171" t="s">
        <v>707</v>
      </c>
      <c r="S322" s="171">
        <v>5861121.0699999994</v>
      </c>
      <c r="T322" s="171">
        <v>2658669.4800000004</v>
      </c>
      <c r="U322" s="171">
        <v>612636.04999999993</v>
      </c>
      <c r="V322" s="171">
        <v>22</v>
      </c>
    </row>
    <row r="323" spans="1:22" s="171" customFormat="1" x14ac:dyDescent="0.25">
      <c r="A323" s="169">
        <v>2</v>
      </c>
      <c r="B323" s="169" t="s">
        <v>702</v>
      </c>
      <c r="C323" s="169" t="s">
        <v>703</v>
      </c>
      <c r="D323" s="169" t="s">
        <v>718</v>
      </c>
      <c r="E323" s="169" t="s">
        <v>390</v>
      </c>
      <c r="F323" s="169" t="s">
        <v>394</v>
      </c>
      <c r="G323" s="169" t="s">
        <v>405</v>
      </c>
      <c r="H323" s="169" t="s">
        <v>396</v>
      </c>
      <c r="Q323" s="170">
        <v>14</v>
      </c>
      <c r="R323" s="171" t="s">
        <v>708</v>
      </c>
      <c r="S323" s="171">
        <v>4612442.9900000012</v>
      </c>
      <c r="T323" s="171">
        <v>2086099.3599999999</v>
      </c>
      <c r="U323" s="171">
        <v>488312.66999999993</v>
      </c>
      <c r="V323" s="171">
        <v>15</v>
      </c>
    </row>
    <row r="324" spans="1:22" s="171" customFormat="1" x14ac:dyDescent="0.25">
      <c r="A324" s="169">
        <v>2</v>
      </c>
      <c r="B324" s="169" t="s">
        <v>702</v>
      </c>
      <c r="C324" s="169" t="s">
        <v>703</v>
      </c>
      <c r="D324" s="169" t="s">
        <v>718</v>
      </c>
      <c r="E324" s="169" t="s">
        <v>390</v>
      </c>
      <c r="F324" s="169" t="s">
        <v>394</v>
      </c>
      <c r="G324" s="169" t="s">
        <v>405</v>
      </c>
      <c r="H324" s="169" t="s">
        <v>396</v>
      </c>
      <c r="Q324" s="170">
        <v>14</v>
      </c>
      <c r="R324" s="171" t="s">
        <v>709</v>
      </c>
      <c r="S324" s="171">
        <v>4824612.9899999993</v>
      </c>
      <c r="T324" s="171">
        <v>2182925.8400000003</v>
      </c>
      <c r="U324" s="171">
        <v>657295.69999999984</v>
      </c>
      <c r="V324" s="171">
        <v>15</v>
      </c>
    </row>
    <row r="325" spans="1:22" s="171" customFormat="1" x14ac:dyDescent="0.25">
      <c r="A325" s="169">
        <v>2</v>
      </c>
      <c r="B325" s="169" t="s">
        <v>702</v>
      </c>
      <c r="C325" s="169" t="s">
        <v>703</v>
      </c>
      <c r="D325" s="169" t="s">
        <v>718</v>
      </c>
      <c r="E325" s="169" t="s">
        <v>390</v>
      </c>
      <c r="F325" s="169" t="s">
        <v>394</v>
      </c>
      <c r="G325" s="169" t="s">
        <v>405</v>
      </c>
      <c r="H325" s="169" t="s">
        <v>396</v>
      </c>
      <c r="Q325" s="170">
        <v>14</v>
      </c>
      <c r="R325" s="171" t="s">
        <v>710</v>
      </c>
      <c r="S325" s="171">
        <v>4194409.9399999995</v>
      </c>
      <c r="T325" s="171">
        <v>1887484.4800000002</v>
      </c>
      <c r="U325" s="171">
        <v>501482.30999999994</v>
      </c>
      <c r="V325" s="171">
        <v>17</v>
      </c>
    </row>
    <row r="326" spans="1:22" s="171" customFormat="1" x14ac:dyDescent="0.25">
      <c r="A326" s="169">
        <v>2</v>
      </c>
      <c r="B326" s="169" t="s">
        <v>702</v>
      </c>
      <c r="C326" s="169" t="s">
        <v>703</v>
      </c>
      <c r="D326" s="169" t="s">
        <v>718</v>
      </c>
      <c r="E326" s="169" t="s">
        <v>390</v>
      </c>
      <c r="F326" s="169" t="s">
        <v>394</v>
      </c>
      <c r="G326" s="169" t="s">
        <v>405</v>
      </c>
      <c r="H326" s="169" t="s">
        <v>396</v>
      </c>
      <c r="Q326" s="170">
        <v>14</v>
      </c>
      <c r="R326" s="171" t="s">
        <v>713</v>
      </c>
      <c r="S326" s="171">
        <v>499385</v>
      </c>
      <c r="T326" s="171">
        <v>224723.25</v>
      </c>
      <c r="U326" s="171">
        <v>58105.08</v>
      </c>
      <c r="V326" s="171">
        <v>1</v>
      </c>
    </row>
    <row r="327" spans="1:22" s="171" customFormat="1" x14ac:dyDescent="0.25">
      <c r="A327" s="169">
        <v>2</v>
      </c>
      <c r="B327" s="169" t="s">
        <v>702</v>
      </c>
      <c r="C327" s="169" t="s">
        <v>703</v>
      </c>
      <c r="D327" s="169" t="s">
        <v>718</v>
      </c>
      <c r="E327" s="169" t="s">
        <v>390</v>
      </c>
      <c r="F327" s="169" t="s">
        <v>394</v>
      </c>
      <c r="G327" s="169" t="s">
        <v>405</v>
      </c>
      <c r="H327" s="169" t="s">
        <v>396</v>
      </c>
      <c r="Q327" s="170">
        <v>14</v>
      </c>
      <c r="R327" s="171" t="s">
        <v>714</v>
      </c>
      <c r="S327" s="171">
        <v>307092.51</v>
      </c>
      <c r="T327" s="171">
        <v>138191.63</v>
      </c>
      <c r="U327" s="171">
        <v>33300</v>
      </c>
      <c r="V327" s="171">
        <v>1</v>
      </c>
    </row>
    <row r="328" spans="1:22" s="171" customFormat="1" x14ac:dyDescent="0.25">
      <c r="A328" s="169">
        <v>2</v>
      </c>
      <c r="B328" s="169" t="s">
        <v>702</v>
      </c>
      <c r="C328" s="169" t="s">
        <v>703</v>
      </c>
      <c r="D328" s="169" t="s">
        <v>718</v>
      </c>
      <c r="E328" s="169" t="s">
        <v>390</v>
      </c>
      <c r="F328" s="169" t="s">
        <v>394</v>
      </c>
      <c r="G328" s="169" t="s">
        <v>405</v>
      </c>
      <c r="H328" s="169" t="s">
        <v>396</v>
      </c>
      <c r="Q328" s="170">
        <v>15</v>
      </c>
      <c r="R328" s="171" t="s">
        <v>713</v>
      </c>
      <c r="S328" s="171">
        <v>10000</v>
      </c>
      <c r="T328" s="171">
        <v>7500</v>
      </c>
      <c r="U328" s="171">
        <v>9500</v>
      </c>
      <c r="V328" s="171">
        <v>1</v>
      </c>
    </row>
    <row r="329" spans="1:22" s="171" customFormat="1" x14ac:dyDescent="0.25">
      <c r="A329" s="169">
        <v>2</v>
      </c>
      <c r="B329" s="169" t="s">
        <v>702</v>
      </c>
      <c r="C329" s="169" t="s">
        <v>703</v>
      </c>
      <c r="D329" s="169" t="s">
        <v>718</v>
      </c>
      <c r="E329" s="169" t="s">
        <v>390</v>
      </c>
      <c r="F329" s="169" t="s">
        <v>394</v>
      </c>
      <c r="G329" s="169" t="s">
        <v>405</v>
      </c>
      <c r="H329" s="169" t="s">
        <v>396</v>
      </c>
      <c r="Q329" s="170">
        <v>17</v>
      </c>
      <c r="R329" s="171" t="s">
        <v>712</v>
      </c>
      <c r="S329" s="171">
        <v>105278.36</v>
      </c>
      <c r="T329" s="171">
        <v>47375.26</v>
      </c>
      <c r="U329" s="171">
        <v>10527.85</v>
      </c>
      <c r="V329" s="171">
        <v>1</v>
      </c>
    </row>
    <row r="330" spans="1:22" s="171" customFormat="1" x14ac:dyDescent="0.25">
      <c r="A330" s="169">
        <v>2</v>
      </c>
      <c r="B330" s="169" t="s">
        <v>702</v>
      </c>
      <c r="C330" s="169" t="s">
        <v>703</v>
      </c>
      <c r="D330" s="169" t="s">
        <v>718</v>
      </c>
      <c r="E330" s="169" t="s">
        <v>390</v>
      </c>
      <c r="F330" s="169" t="s">
        <v>394</v>
      </c>
      <c r="G330" s="169" t="s">
        <v>405</v>
      </c>
      <c r="H330" s="169" t="s">
        <v>396</v>
      </c>
      <c r="Q330" s="170">
        <v>17</v>
      </c>
      <c r="R330" s="171" t="s">
        <v>706</v>
      </c>
      <c r="S330" s="171">
        <v>881885</v>
      </c>
      <c r="T330" s="171">
        <v>396848.25</v>
      </c>
      <c r="U330" s="171">
        <v>144142.03</v>
      </c>
      <c r="V330" s="171">
        <v>2</v>
      </c>
    </row>
    <row r="331" spans="1:22" s="171" customFormat="1" x14ac:dyDescent="0.25">
      <c r="A331" s="169">
        <v>2</v>
      </c>
      <c r="B331" s="169" t="s">
        <v>702</v>
      </c>
      <c r="C331" s="169" t="s">
        <v>703</v>
      </c>
      <c r="D331" s="169" t="s">
        <v>718</v>
      </c>
      <c r="E331" s="169" t="s">
        <v>390</v>
      </c>
      <c r="F331" s="169" t="s">
        <v>394</v>
      </c>
      <c r="G331" s="169" t="s">
        <v>405</v>
      </c>
      <c r="H331" s="169" t="s">
        <v>396</v>
      </c>
      <c r="Q331" s="170">
        <v>17</v>
      </c>
      <c r="R331" s="171" t="s">
        <v>707</v>
      </c>
      <c r="S331" s="171">
        <v>676445.48</v>
      </c>
      <c r="T331" s="171">
        <v>304400.46999999997</v>
      </c>
      <c r="U331" s="171">
        <v>29388.65</v>
      </c>
      <c r="V331" s="171">
        <v>4</v>
      </c>
    </row>
    <row r="332" spans="1:22" s="171" customFormat="1" x14ac:dyDescent="0.25">
      <c r="A332" s="169">
        <v>2</v>
      </c>
      <c r="B332" s="169" t="s">
        <v>702</v>
      </c>
      <c r="C332" s="169" t="s">
        <v>703</v>
      </c>
      <c r="D332" s="169" t="s">
        <v>718</v>
      </c>
      <c r="E332" s="169" t="s">
        <v>390</v>
      </c>
      <c r="F332" s="169" t="s">
        <v>394</v>
      </c>
      <c r="G332" s="169" t="s">
        <v>405</v>
      </c>
      <c r="H332" s="169" t="s">
        <v>396</v>
      </c>
      <c r="Q332" s="170">
        <v>17</v>
      </c>
      <c r="R332" s="171" t="s">
        <v>708</v>
      </c>
      <c r="S332" s="171">
        <v>945632.54</v>
      </c>
      <c r="T332" s="171">
        <v>425534.65</v>
      </c>
      <c r="U332" s="171">
        <v>201837.88</v>
      </c>
      <c r="V332" s="171">
        <v>4</v>
      </c>
    </row>
    <row r="333" spans="1:22" s="171" customFormat="1" x14ac:dyDescent="0.25">
      <c r="A333" s="169">
        <v>2</v>
      </c>
      <c r="B333" s="169" t="s">
        <v>702</v>
      </c>
      <c r="C333" s="169" t="s">
        <v>703</v>
      </c>
      <c r="D333" s="169" t="s">
        <v>718</v>
      </c>
      <c r="E333" s="169" t="s">
        <v>390</v>
      </c>
      <c r="F333" s="169" t="s">
        <v>394</v>
      </c>
      <c r="G333" s="169" t="s">
        <v>405</v>
      </c>
      <c r="H333" s="169" t="s">
        <v>396</v>
      </c>
      <c r="Q333" s="170">
        <v>17</v>
      </c>
      <c r="R333" s="171" t="s">
        <v>710</v>
      </c>
      <c r="S333" s="171">
        <v>1313604.1000000001</v>
      </c>
      <c r="T333" s="171">
        <v>591121.85</v>
      </c>
      <c r="U333" s="171">
        <v>111177.77</v>
      </c>
      <c r="V333" s="171">
        <v>5</v>
      </c>
    </row>
    <row r="334" spans="1:22" s="171" customFormat="1" x14ac:dyDescent="0.25">
      <c r="A334" s="169">
        <v>2</v>
      </c>
      <c r="B334" s="169" t="s">
        <v>702</v>
      </c>
      <c r="C334" s="169" t="s">
        <v>703</v>
      </c>
      <c r="D334" s="169" t="s">
        <v>718</v>
      </c>
      <c r="E334" s="169" t="s">
        <v>390</v>
      </c>
      <c r="F334" s="169" t="s">
        <v>394</v>
      </c>
      <c r="G334" s="169" t="s">
        <v>405</v>
      </c>
      <c r="H334" s="169" t="s">
        <v>396</v>
      </c>
      <c r="Q334" s="170">
        <v>19</v>
      </c>
      <c r="R334" s="171" t="s">
        <v>710</v>
      </c>
      <c r="S334" s="171">
        <v>18750</v>
      </c>
      <c r="T334" s="171">
        <v>14062.5</v>
      </c>
      <c r="U334" s="171">
        <v>0</v>
      </c>
      <c r="V334" s="171">
        <v>1</v>
      </c>
    </row>
    <row r="335" spans="1:22" s="171" customFormat="1" x14ac:dyDescent="0.25">
      <c r="A335" s="169">
        <v>2</v>
      </c>
      <c r="B335" s="169" t="s">
        <v>702</v>
      </c>
      <c r="C335" s="169" t="s">
        <v>703</v>
      </c>
      <c r="D335" s="169" t="s">
        <v>718</v>
      </c>
      <c r="E335" s="169" t="s">
        <v>390</v>
      </c>
      <c r="F335" s="169" t="s">
        <v>394</v>
      </c>
      <c r="G335" s="169" t="s">
        <v>405</v>
      </c>
      <c r="H335" s="169" t="s">
        <v>396</v>
      </c>
      <c r="Q335" s="170">
        <v>20</v>
      </c>
      <c r="R335" s="171" t="s">
        <v>708</v>
      </c>
      <c r="S335" s="171">
        <v>189365</v>
      </c>
      <c r="T335" s="171">
        <v>85214.25</v>
      </c>
      <c r="U335" s="171">
        <v>0</v>
      </c>
      <c r="V335" s="171">
        <v>1</v>
      </c>
    </row>
    <row r="336" spans="1:22" s="171" customFormat="1" x14ac:dyDescent="0.25">
      <c r="A336" s="169">
        <v>2</v>
      </c>
      <c r="B336" s="169" t="s">
        <v>702</v>
      </c>
      <c r="C336" s="169" t="s">
        <v>703</v>
      </c>
      <c r="D336" s="169" t="s">
        <v>718</v>
      </c>
      <c r="E336" s="169" t="s">
        <v>390</v>
      </c>
      <c r="F336" s="169" t="s">
        <v>394</v>
      </c>
      <c r="G336" s="169" t="s">
        <v>405</v>
      </c>
      <c r="H336" s="169" t="s">
        <v>396</v>
      </c>
      <c r="Q336" s="170">
        <v>21</v>
      </c>
      <c r="R336" s="171" t="s">
        <v>707</v>
      </c>
      <c r="S336" s="171">
        <v>1061888.25</v>
      </c>
      <c r="T336" s="171">
        <v>477849.70999999996</v>
      </c>
      <c r="U336" s="171">
        <v>82666.48000000001</v>
      </c>
      <c r="V336" s="171">
        <v>2</v>
      </c>
    </row>
    <row r="337" spans="1:22" s="171" customFormat="1" x14ac:dyDescent="0.25">
      <c r="A337" s="169">
        <v>2</v>
      </c>
      <c r="B337" s="169" t="s">
        <v>702</v>
      </c>
      <c r="C337" s="169" t="s">
        <v>703</v>
      </c>
      <c r="D337" s="169" t="s">
        <v>718</v>
      </c>
      <c r="E337" s="169" t="s">
        <v>390</v>
      </c>
      <c r="F337" s="169" t="s">
        <v>394</v>
      </c>
      <c r="G337" s="169" t="s">
        <v>405</v>
      </c>
      <c r="H337" s="169" t="s">
        <v>396</v>
      </c>
      <c r="Q337" s="170">
        <v>21</v>
      </c>
      <c r="R337" s="171" t="s">
        <v>710</v>
      </c>
      <c r="S337" s="171">
        <v>60208.75</v>
      </c>
      <c r="T337" s="171">
        <v>27093.94</v>
      </c>
      <c r="U337" s="171">
        <v>0</v>
      </c>
      <c r="V337" s="171">
        <v>1</v>
      </c>
    </row>
    <row r="338" spans="1:22" s="171" customFormat="1" x14ac:dyDescent="0.25">
      <c r="A338" s="169">
        <v>2</v>
      </c>
      <c r="B338" s="169" t="s">
        <v>702</v>
      </c>
      <c r="C338" s="169" t="s">
        <v>703</v>
      </c>
      <c r="D338" s="169" t="s">
        <v>718</v>
      </c>
      <c r="E338" s="169" t="s">
        <v>390</v>
      </c>
      <c r="F338" s="169" t="s">
        <v>394</v>
      </c>
      <c r="G338" s="169" t="s">
        <v>405</v>
      </c>
      <c r="H338" s="169" t="s">
        <v>396</v>
      </c>
      <c r="Q338" s="170">
        <v>23</v>
      </c>
      <c r="R338" s="171" t="s">
        <v>712</v>
      </c>
      <c r="S338" s="171">
        <v>472655</v>
      </c>
      <c r="T338" s="171">
        <v>212694.75</v>
      </c>
      <c r="U338" s="171">
        <v>49850</v>
      </c>
      <c r="V338" s="171">
        <v>1</v>
      </c>
    </row>
    <row r="339" spans="1:22" s="171" customFormat="1" x14ac:dyDescent="0.25">
      <c r="A339" s="169">
        <v>2</v>
      </c>
      <c r="B339" s="169" t="s">
        <v>702</v>
      </c>
      <c r="C339" s="169" t="s">
        <v>703</v>
      </c>
      <c r="D339" s="169" t="s">
        <v>718</v>
      </c>
      <c r="E339" s="169" t="s">
        <v>390</v>
      </c>
      <c r="F339" s="169" t="s">
        <v>394</v>
      </c>
      <c r="G339" s="169" t="s">
        <v>405</v>
      </c>
      <c r="H339" s="169" t="s">
        <v>396</v>
      </c>
      <c r="Q339" s="170">
        <v>23</v>
      </c>
      <c r="R339" s="171" t="s">
        <v>706</v>
      </c>
      <c r="S339" s="171">
        <v>172115.24</v>
      </c>
      <c r="T339" s="171">
        <v>77451.86</v>
      </c>
      <c r="U339" s="171">
        <v>0</v>
      </c>
      <c r="V339" s="171">
        <v>1</v>
      </c>
    </row>
    <row r="340" spans="1:22" s="171" customFormat="1" x14ac:dyDescent="0.25">
      <c r="A340" s="169">
        <v>2</v>
      </c>
      <c r="B340" s="169" t="s">
        <v>702</v>
      </c>
      <c r="C340" s="169" t="s">
        <v>703</v>
      </c>
      <c r="D340" s="169" t="s">
        <v>718</v>
      </c>
      <c r="E340" s="169" t="s">
        <v>390</v>
      </c>
      <c r="F340" s="169" t="s">
        <v>394</v>
      </c>
      <c r="G340" s="169" t="s">
        <v>405</v>
      </c>
      <c r="H340" s="169" t="s">
        <v>396</v>
      </c>
      <c r="Q340" s="170">
        <v>23</v>
      </c>
      <c r="R340" s="171" t="s">
        <v>707</v>
      </c>
      <c r="S340" s="171">
        <v>1424312.3900000001</v>
      </c>
      <c r="T340" s="171">
        <v>640940.57000000007</v>
      </c>
      <c r="U340" s="171">
        <v>103082.95</v>
      </c>
      <c r="V340" s="171">
        <v>2</v>
      </c>
    </row>
    <row r="341" spans="1:22" s="171" customFormat="1" x14ac:dyDescent="0.25">
      <c r="A341" s="169">
        <v>2</v>
      </c>
      <c r="B341" s="169" t="s">
        <v>702</v>
      </c>
      <c r="C341" s="169" t="s">
        <v>703</v>
      </c>
      <c r="D341" s="169" t="s">
        <v>718</v>
      </c>
      <c r="E341" s="169" t="s">
        <v>390</v>
      </c>
      <c r="F341" s="169" t="s">
        <v>394</v>
      </c>
      <c r="G341" s="169" t="s">
        <v>405</v>
      </c>
      <c r="H341" s="169" t="s">
        <v>396</v>
      </c>
      <c r="Q341" s="170">
        <v>23</v>
      </c>
      <c r="R341" s="171" t="s">
        <v>708</v>
      </c>
      <c r="S341" s="171">
        <v>1434267.24</v>
      </c>
      <c r="T341" s="171">
        <v>645420.26</v>
      </c>
      <c r="U341" s="171">
        <v>464819.07</v>
      </c>
      <c r="V341" s="171">
        <v>2</v>
      </c>
    </row>
    <row r="342" spans="1:22" s="171" customFormat="1" x14ac:dyDescent="0.25">
      <c r="A342" s="169">
        <v>2</v>
      </c>
      <c r="B342" s="169" t="s">
        <v>702</v>
      </c>
      <c r="C342" s="169" t="s">
        <v>703</v>
      </c>
      <c r="D342" s="169" t="s">
        <v>718</v>
      </c>
      <c r="E342" s="169" t="s">
        <v>390</v>
      </c>
      <c r="F342" s="169" t="s">
        <v>394</v>
      </c>
      <c r="G342" s="169" t="s">
        <v>405</v>
      </c>
      <c r="H342" s="169" t="s">
        <v>396</v>
      </c>
      <c r="Q342" s="170">
        <v>23</v>
      </c>
      <c r="R342" s="171" t="s">
        <v>709</v>
      </c>
      <c r="S342" s="171">
        <v>176410.23</v>
      </c>
      <c r="T342" s="171">
        <v>85318.6</v>
      </c>
      <c r="U342" s="171">
        <v>18791</v>
      </c>
      <c r="V342" s="171">
        <v>2</v>
      </c>
    </row>
    <row r="343" spans="1:22" s="171" customFormat="1" x14ac:dyDescent="0.25">
      <c r="A343" s="169">
        <v>2</v>
      </c>
      <c r="B343" s="169" t="s">
        <v>702</v>
      </c>
      <c r="C343" s="169" t="s">
        <v>703</v>
      </c>
      <c r="D343" s="169" t="s">
        <v>718</v>
      </c>
      <c r="E343" s="169" t="s">
        <v>390</v>
      </c>
      <c r="F343" s="169" t="s">
        <v>394</v>
      </c>
      <c r="G343" s="169" t="s">
        <v>405</v>
      </c>
      <c r="H343" s="169" t="s">
        <v>396</v>
      </c>
      <c r="Q343" s="170">
        <v>23</v>
      </c>
      <c r="R343" s="171" t="s">
        <v>713</v>
      </c>
      <c r="S343" s="171">
        <v>824850</v>
      </c>
      <c r="T343" s="171">
        <v>371182.5</v>
      </c>
      <c r="U343" s="171">
        <v>0</v>
      </c>
      <c r="V343" s="171">
        <v>1</v>
      </c>
    </row>
    <row r="344" spans="1:22" s="171" customFormat="1" x14ac:dyDescent="0.25">
      <c r="A344" s="169">
        <v>2</v>
      </c>
      <c r="B344" s="169" t="s">
        <v>702</v>
      </c>
      <c r="C344" s="169" t="s">
        <v>703</v>
      </c>
      <c r="D344" s="169" t="s">
        <v>718</v>
      </c>
      <c r="E344" s="169" t="s">
        <v>390</v>
      </c>
      <c r="F344" s="169" t="s">
        <v>394</v>
      </c>
      <c r="G344" s="169" t="s">
        <v>405</v>
      </c>
      <c r="H344" s="169" t="s">
        <v>396</v>
      </c>
      <c r="Q344" s="170">
        <v>24</v>
      </c>
      <c r="R344" s="171" t="s">
        <v>706</v>
      </c>
      <c r="S344" s="171">
        <v>321979.63</v>
      </c>
      <c r="T344" s="171">
        <v>273682.69</v>
      </c>
      <c r="U344" s="171">
        <v>0</v>
      </c>
      <c r="V344" s="171">
        <v>1</v>
      </c>
    </row>
    <row r="345" spans="1:22" s="171" customFormat="1" x14ac:dyDescent="0.25">
      <c r="A345" s="169">
        <v>2</v>
      </c>
      <c r="B345" s="169" t="s">
        <v>702</v>
      </c>
      <c r="C345" s="169" t="s">
        <v>703</v>
      </c>
      <c r="D345" s="169" t="s">
        <v>718</v>
      </c>
      <c r="E345" s="169" t="s">
        <v>390</v>
      </c>
      <c r="F345" s="169" t="s">
        <v>394</v>
      </c>
      <c r="G345" s="169" t="s">
        <v>405</v>
      </c>
      <c r="H345" s="169" t="s">
        <v>396</v>
      </c>
      <c r="Q345" s="170">
        <v>24</v>
      </c>
      <c r="R345" s="171" t="s">
        <v>707</v>
      </c>
      <c r="S345" s="171">
        <v>269517.59999999998</v>
      </c>
      <c r="T345" s="171">
        <v>229089.96</v>
      </c>
      <c r="U345" s="171">
        <v>0</v>
      </c>
      <c r="V345" s="171">
        <v>1</v>
      </c>
    </row>
    <row r="346" spans="1:22" s="171" customFormat="1" x14ac:dyDescent="0.25">
      <c r="A346" s="169">
        <v>2</v>
      </c>
      <c r="B346" s="169" t="s">
        <v>702</v>
      </c>
      <c r="C346" s="169" t="s">
        <v>703</v>
      </c>
      <c r="D346" s="169" t="s">
        <v>718</v>
      </c>
      <c r="E346" s="169" t="s">
        <v>390</v>
      </c>
      <c r="F346" s="169" t="s">
        <v>394</v>
      </c>
      <c r="G346" s="169" t="s">
        <v>405</v>
      </c>
      <c r="H346" s="169" t="s">
        <v>396</v>
      </c>
      <c r="Q346" s="170">
        <v>24</v>
      </c>
      <c r="R346" s="171" t="s">
        <v>709</v>
      </c>
      <c r="S346" s="171">
        <v>260528</v>
      </c>
      <c r="T346" s="171">
        <v>221448.8</v>
      </c>
      <c r="U346" s="171">
        <v>0</v>
      </c>
      <c r="V346" s="171">
        <v>1</v>
      </c>
    </row>
    <row r="347" spans="1:22" s="171" customFormat="1" x14ac:dyDescent="0.25">
      <c r="A347" s="169">
        <v>2</v>
      </c>
      <c r="B347" s="169" t="s">
        <v>702</v>
      </c>
      <c r="C347" s="169" t="s">
        <v>703</v>
      </c>
      <c r="D347" s="169" t="s">
        <v>718</v>
      </c>
      <c r="E347" s="169" t="s">
        <v>390</v>
      </c>
      <c r="F347" s="169" t="s">
        <v>394</v>
      </c>
      <c r="G347" s="169" t="s">
        <v>405</v>
      </c>
      <c r="H347" s="169" t="s">
        <v>396</v>
      </c>
      <c r="Q347" s="170">
        <v>24</v>
      </c>
      <c r="R347" s="171" t="s">
        <v>710</v>
      </c>
      <c r="S347" s="171">
        <v>434149.99</v>
      </c>
      <c r="T347" s="171">
        <v>369027.49</v>
      </c>
      <c r="U347" s="171">
        <v>0</v>
      </c>
      <c r="V347" s="171">
        <v>1</v>
      </c>
    </row>
    <row r="348" spans="1:22" s="171" customFormat="1" x14ac:dyDescent="0.25">
      <c r="A348" s="169">
        <v>2</v>
      </c>
      <c r="B348" s="169" t="s">
        <v>702</v>
      </c>
      <c r="C348" s="169" t="s">
        <v>703</v>
      </c>
      <c r="D348" s="169" t="s">
        <v>718</v>
      </c>
      <c r="E348" s="169" t="s">
        <v>390</v>
      </c>
      <c r="F348" s="169" t="s">
        <v>394</v>
      </c>
      <c r="G348" s="169" t="s">
        <v>405</v>
      </c>
      <c r="H348" s="169" t="s">
        <v>396</v>
      </c>
      <c r="Q348" s="170">
        <v>24</v>
      </c>
      <c r="R348" s="171" t="s">
        <v>714</v>
      </c>
      <c r="S348" s="171">
        <v>590875</v>
      </c>
      <c r="T348" s="171">
        <v>514337.5</v>
      </c>
      <c r="U348" s="171">
        <v>0</v>
      </c>
      <c r="V348" s="171">
        <v>1</v>
      </c>
    </row>
    <row r="349" spans="1:22" s="171" customFormat="1" x14ac:dyDescent="0.25">
      <c r="A349" s="169">
        <v>2</v>
      </c>
      <c r="B349" s="169" t="s">
        <v>702</v>
      </c>
      <c r="C349" s="169" t="s">
        <v>703</v>
      </c>
      <c r="D349" s="169" t="s">
        <v>718</v>
      </c>
      <c r="E349" s="169" t="s">
        <v>390</v>
      </c>
      <c r="F349" s="169" t="s">
        <v>394</v>
      </c>
      <c r="G349" s="169" t="s">
        <v>405</v>
      </c>
      <c r="H349" s="169" t="s">
        <v>396</v>
      </c>
      <c r="Q349" s="170" t="s">
        <v>407</v>
      </c>
      <c r="R349" s="171" t="s">
        <v>706</v>
      </c>
      <c r="S349" s="171">
        <v>314259.69</v>
      </c>
      <c r="T349" s="171">
        <v>141416.85999999999</v>
      </c>
      <c r="U349" s="171">
        <v>0</v>
      </c>
      <c r="V349" s="171">
        <v>1</v>
      </c>
    </row>
    <row r="350" spans="1:22" s="171" customFormat="1" x14ac:dyDescent="0.25">
      <c r="A350" s="169">
        <v>2</v>
      </c>
      <c r="B350" s="169" t="s">
        <v>702</v>
      </c>
      <c r="C350" s="169" t="s">
        <v>703</v>
      </c>
      <c r="D350" s="169" t="s">
        <v>718</v>
      </c>
      <c r="E350" s="169" t="s">
        <v>390</v>
      </c>
      <c r="F350" s="169" t="s">
        <v>394</v>
      </c>
      <c r="G350" s="169" t="s">
        <v>405</v>
      </c>
      <c r="H350" s="169" t="s">
        <v>396</v>
      </c>
      <c r="Q350" s="170" t="s">
        <v>407</v>
      </c>
      <c r="R350" s="171" t="s">
        <v>707</v>
      </c>
      <c r="S350" s="171">
        <v>121338.44</v>
      </c>
      <c r="T350" s="171">
        <v>54602.3</v>
      </c>
      <c r="U350" s="171">
        <v>18977.29</v>
      </c>
      <c r="V350" s="171">
        <v>1</v>
      </c>
    </row>
    <row r="351" spans="1:22" s="171" customFormat="1" x14ac:dyDescent="0.25">
      <c r="A351" s="169">
        <v>2</v>
      </c>
      <c r="B351" s="169" t="s">
        <v>702</v>
      </c>
      <c r="C351" s="169" t="s">
        <v>703</v>
      </c>
      <c r="D351" s="169" t="s">
        <v>718</v>
      </c>
      <c r="E351" s="169" t="s">
        <v>390</v>
      </c>
      <c r="F351" s="169" t="s">
        <v>394</v>
      </c>
      <c r="G351" s="169" t="s">
        <v>405</v>
      </c>
      <c r="H351" s="169" t="s">
        <v>396</v>
      </c>
      <c r="Q351" s="170" t="s">
        <v>407</v>
      </c>
      <c r="R351" s="171" t="s">
        <v>710</v>
      </c>
      <c r="S351" s="171">
        <v>20000</v>
      </c>
      <c r="T351" s="171">
        <v>15000</v>
      </c>
      <c r="U351" s="171">
        <v>9800</v>
      </c>
      <c r="V351" s="171">
        <v>1</v>
      </c>
    </row>
    <row r="352" spans="1:22" s="171" customFormat="1" x14ac:dyDescent="0.25">
      <c r="A352" s="169">
        <v>2</v>
      </c>
      <c r="B352" s="169" t="s">
        <v>702</v>
      </c>
      <c r="C352" s="169" t="s">
        <v>703</v>
      </c>
      <c r="D352" s="169" t="s">
        <v>718</v>
      </c>
      <c r="E352" s="169" t="s">
        <v>390</v>
      </c>
      <c r="F352" s="169" t="s">
        <v>394</v>
      </c>
      <c r="G352" s="169" t="s">
        <v>405</v>
      </c>
      <c r="H352" s="169" t="s">
        <v>396</v>
      </c>
      <c r="Q352" s="170" t="s">
        <v>396</v>
      </c>
      <c r="R352" s="171" t="s">
        <v>707</v>
      </c>
      <c r="S352" s="171">
        <v>1033343.1599999999</v>
      </c>
      <c r="T352" s="171">
        <v>465004.43000000005</v>
      </c>
      <c r="U352" s="171">
        <v>120919.03</v>
      </c>
      <c r="V352" s="171">
        <v>3</v>
      </c>
    </row>
    <row r="353" spans="1:22" s="171" customFormat="1" x14ac:dyDescent="0.25">
      <c r="A353" s="169">
        <v>2</v>
      </c>
      <c r="B353" s="169" t="s">
        <v>702</v>
      </c>
      <c r="C353" s="169" t="s">
        <v>703</v>
      </c>
      <c r="D353" s="169" t="s">
        <v>718</v>
      </c>
      <c r="E353" s="169" t="s">
        <v>390</v>
      </c>
      <c r="F353" s="169" t="s">
        <v>394</v>
      </c>
      <c r="G353" s="169" t="s">
        <v>405</v>
      </c>
      <c r="H353" s="169" t="s">
        <v>396</v>
      </c>
      <c r="Q353" s="170" t="s">
        <v>396</v>
      </c>
      <c r="R353" s="171" t="s">
        <v>709</v>
      </c>
      <c r="S353" s="171">
        <v>242755</v>
      </c>
      <c r="T353" s="171">
        <v>109239.75</v>
      </c>
      <c r="U353" s="171">
        <v>45228.54</v>
      </c>
      <c r="V353" s="171">
        <v>1</v>
      </c>
    </row>
    <row r="354" spans="1:22" s="171" customFormat="1" x14ac:dyDescent="0.25">
      <c r="A354" s="169">
        <v>2</v>
      </c>
      <c r="B354" s="169" t="s">
        <v>702</v>
      </c>
      <c r="C354" s="169" t="s">
        <v>703</v>
      </c>
      <c r="D354" s="169" t="s">
        <v>718</v>
      </c>
      <c r="E354" s="169" t="s">
        <v>390</v>
      </c>
      <c r="F354" s="169" t="s">
        <v>394</v>
      </c>
      <c r="G354" s="169" t="s">
        <v>405</v>
      </c>
      <c r="H354" s="169" t="s">
        <v>396</v>
      </c>
      <c r="Q354" s="170" t="s">
        <v>396</v>
      </c>
      <c r="R354" s="171" t="s">
        <v>710</v>
      </c>
      <c r="S354" s="171">
        <v>165800</v>
      </c>
      <c r="T354" s="171">
        <v>74610</v>
      </c>
      <c r="U354" s="171">
        <v>21514.240000000002</v>
      </c>
      <c r="V354" s="171">
        <v>1</v>
      </c>
    </row>
    <row r="355" spans="1:22" s="171" customFormat="1" x14ac:dyDescent="0.25">
      <c r="A355" s="169">
        <v>2</v>
      </c>
      <c r="B355" s="169" t="s">
        <v>702</v>
      </c>
      <c r="C355" s="169" t="s">
        <v>703</v>
      </c>
      <c r="D355" s="169" t="s">
        <v>718</v>
      </c>
      <c r="E355" s="169" t="s">
        <v>390</v>
      </c>
      <c r="F355" s="169" t="s">
        <v>394</v>
      </c>
      <c r="G355" s="169" t="s">
        <v>405</v>
      </c>
      <c r="H355" s="169" t="s">
        <v>396</v>
      </c>
      <c r="Q355" s="170" t="s">
        <v>396</v>
      </c>
      <c r="R355" s="171" t="s">
        <v>714</v>
      </c>
      <c r="S355" s="171">
        <v>399131.27</v>
      </c>
      <c r="T355" s="171">
        <v>179609.07</v>
      </c>
      <c r="U355" s="171">
        <v>147885.1</v>
      </c>
      <c r="V355" s="171">
        <v>1</v>
      </c>
    </row>
    <row r="356" spans="1:22" s="171" customFormat="1" x14ac:dyDescent="0.25">
      <c r="A356" s="169">
        <v>2</v>
      </c>
      <c r="B356" s="169" t="s">
        <v>702</v>
      </c>
      <c r="C356" s="169" t="s">
        <v>703</v>
      </c>
      <c r="D356" s="169" t="s">
        <v>718</v>
      </c>
      <c r="E356" s="169" t="s">
        <v>390</v>
      </c>
      <c r="F356" s="169" t="s">
        <v>394</v>
      </c>
      <c r="G356" s="169" t="s">
        <v>405</v>
      </c>
      <c r="H356" s="169" t="s">
        <v>396</v>
      </c>
      <c r="Q356" s="170" t="s">
        <v>401</v>
      </c>
      <c r="R356" s="171" t="s">
        <v>709</v>
      </c>
      <c r="S356" s="171">
        <v>586805.43999999994</v>
      </c>
      <c r="T356" s="171">
        <v>264062.44</v>
      </c>
      <c r="U356" s="171">
        <v>0</v>
      </c>
      <c r="V356" s="171">
        <v>2</v>
      </c>
    </row>
    <row r="357" spans="1:22" s="171" customFormat="1" x14ac:dyDescent="0.25">
      <c r="A357" s="169">
        <v>2</v>
      </c>
      <c r="B357" s="169" t="s">
        <v>702</v>
      </c>
      <c r="C357" s="169" t="s">
        <v>703</v>
      </c>
      <c r="D357" s="169" t="s">
        <v>718</v>
      </c>
      <c r="E357" s="169" t="s">
        <v>390</v>
      </c>
      <c r="F357" s="169" t="s">
        <v>394</v>
      </c>
      <c r="G357" s="169" t="s">
        <v>405</v>
      </c>
      <c r="H357" s="169" t="s">
        <v>396</v>
      </c>
      <c r="Q357" s="170" t="s">
        <v>401</v>
      </c>
      <c r="R357" s="171" t="s">
        <v>710</v>
      </c>
      <c r="S357" s="171">
        <v>560653.5</v>
      </c>
      <c r="T357" s="171">
        <v>252294.08000000002</v>
      </c>
      <c r="U357" s="171">
        <v>30906.22</v>
      </c>
      <c r="V357" s="171">
        <v>2</v>
      </c>
    </row>
    <row r="358" spans="1:22" s="171" customFormat="1" x14ac:dyDescent="0.25">
      <c r="A358" s="169">
        <v>2</v>
      </c>
      <c r="B358" s="169" t="s">
        <v>702</v>
      </c>
      <c r="C358" s="169" t="s">
        <v>703</v>
      </c>
      <c r="D358" s="169" t="s">
        <v>718</v>
      </c>
      <c r="E358" s="169" t="s">
        <v>390</v>
      </c>
      <c r="F358" s="169" t="s">
        <v>394</v>
      </c>
      <c r="G358" s="169" t="s">
        <v>405</v>
      </c>
      <c r="H358" s="169" t="s">
        <v>396</v>
      </c>
      <c r="Q358" s="170" t="s">
        <v>398</v>
      </c>
      <c r="R358" s="171" t="s">
        <v>706</v>
      </c>
      <c r="S358" s="171">
        <v>2803292.44</v>
      </c>
      <c r="T358" s="171">
        <v>1261481.5999999999</v>
      </c>
      <c r="U358" s="171">
        <v>328179.75</v>
      </c>
      <c r="V358" s="171">
        <v>8</v>
      </c>
    </row>
    <row r="359" spans="1:22" s="171" customFormat="1" x14ac:dyDescent="0.25">
      <c r="A359" s="169">
        <v>2</v>
      </c>
      <c r="B359" s="169" t="s">
        <v>702</v>
      </c>
      <c r="C359" s="169" t="s">
        <v>703</v>
      </c>
      <c r="D359" s="169" t="s">
        <v>718</v>
      </c>
      <c r="E359" s="169" t="s">
        <v>390</v>
      </c>
      <c r="F359" s="169" t="s">
        <v>394</v>
      </c>
      <c r="G359" s="169" t="s">
        <v>405</v>
      </c>
      <c r="H359" s="169" t="s">
        <v>396</v>
      </c>
      <c r="Q359" s="170" t="s">
        <v>398</v>
      </c>
      <c r="R359" s="171" t="s">
        <v>707</v>
      </c>
      <c r="S359" s="171">
        <v>3883374.15</v>
      </c>
      <c r="T359" s="171">
        <v>1747518.37</v>
      </c>
      <c r="U359" s="171">
        <v>416333.39</v>
      </c>
      <c r="V359" s="171">
        <v>14</v>
      </c>
    </row>
    <row r="360" spans="1:22" s="171" customFormat="1" x14ac:dyDescent="0.25">
      <c r="A360" s="169">
        <v>2</v>
      </c>
      <c r="B360" s="169" t="s">
        <v>702</v>
      </c>
      <c r="C360" s="169" t="s">
        <v>703</v>
      </c>
      <c r="D360" s="169" t="s">
        <v>718</v>
      </c>
      <c r="E360" s="169" t="s">
        <v>390</v>
      </c>
      <c r="F360" s="169" t="s">
        <v>394</v>
      </c>
      <c r="G360" s="169" t="s">
        <v>405</v>
      </c>
      <c r="H360" s="169" t="s">
        <v>396</v>
      </c>
      <c r="Q360" s="170" t="s">
        <v>398</v>
      </c>
      <c r="R360" s="171" t="s">
        <v>708</v>
      </c>
      <c r="S360" s="171">
        <v>974760.52</v>
      </c>
      <c r="T360" s="171">
        <v>450642.23</v>
      </c>
      <c r="U360" s="171">
        <v>263974.19999999995</v>
      </c>
      <c r="V360" s="171">
        <v>4</v>
      </c>
    </row>
    <row r="361" spans="1:22" s="171" customFormat="1" x14ac:dyDescent="0.25">
      <c r="A361" s="169">
        <v>2</v>
      </c>
      <c r="B361" s="169" t="s">
        <v>702</v>
      </c>
      <c r="C361" s="169" t="s">
        <v>703</v>
      </c>
      <c r="D361" s="169" t="s">
        <v>718</v>
      </c>
      <c r="E361" s="169" t="s">
        <v>390</v>
      </c>
      <c r="F361" s="169" t="s">
        <v>394</v>
      </c>
      <c r="G361" s="169" t="s">
        <v>405</v>
      </c>
      <c r="H361" s="169" t="s">
        <v>396</v>
      </c>
      <c r="Q361" s="170" t="s">
        <v>398</v>
      </c>
      <c r="R361" s="171" t="s">
        <v>709</v>
      </c>
      <c r="S361" s="171">
        <v>739840.05</v>
      </c>
      <c r="T361" s="171">
        <v>332928.02</v>
      </c>
      <c r="U361" s="171">
        <v>50061.22</v>
      </c>
      <c r="V361" s="171">
        <v>4</v>
      </c>
    </row>
    <row r="362" spans="1:22" s="171" customFormat="1" x14ac:dyDescent="0.25">
      <c r="A362" s="169">
        <v>2</v>
      </c>
      <c r="B362" s="169" t="s">
        <v>702</v>
      </c>
      <c r="C362" s="169" t="s">
        <v>703</v>
      </c>
      <c r="D362" s="169" t="s">
        <v>718</v>
      </c>
      <c r="E362" s="169" t="s">
        <v>390</v>
      </c>
      <c r="F362" s="169" t="s">
        <v>394</v>
      </c>
      <c r="G362" s="169" t="s">
        <v>405</v>
      </c>
      <c r="H362" s="169" t="s">
        <v>396</v>
      </c>
      <c r="Q362" s="170" t="s">
        <v>398</v>
      </c>
      <c r="R362" s="171" t="s">
        <v>710</v>
      </c>
      <c r="S362" s="171">
        <v>566494.15</v>
      </c>
      <c r="T362" s="171">
        <v>254922.37</v>
      </c>
      <c r="U362" s="171">
        <v>4255.24</v>
      </c>
      <c r="V362" s="171">
        <v>3</v>
      </c>
    </row>
    <row r="363" spans="1:22" s="171" customFormat="1" x14ac:dyDescent="0.25">
      <c r="A363" s="169">
        <v>2</v>
      </c>
      <c r="B363" s="169" t="s">
        <v>702</v>
      </c>
      <c r="C363" s="169" t="s">
        <v>703</v>
      </c>
      <c r="D363" s="169" t="s">
        <v>718</v>
      </c>
      <c r="E363" s="169" t="s">
        <v>390</v>
      </c>
      <c r="F363" s="169" t="s">
        <v>394</v>
      </c>
      <c r="G363" s="169" t="s">
        <v>405</v>
      </c>
      <c r="H363" s="169" t="s">
        <v>396</v>
      </c>
      <c r="Q363" s="170" t="s">
        <v>405</v>
      </c>
      <c r="R363" s="171" t="s">
        <v>706</v>
      </c>
      <c r="S363" s="171">
        <v>1570823.62</v>
      </c>
      <c r="T363" s="171">
        <v>706870.63</v>
      </c>
      <c r="U363" s="171">
        <v>0</v>
      </c>
      <c r="V363" s="171">
        <v>6</v>
      </c>
    </row>
    <row r="364" spans="1:22" s="171" customFormat="1" x14ac:dyDescent="0.25">
      <c r="A364" s="169">
        <v>2</v>
      </c>
      <c r="B364" s="169" t="s">
        <v>702</v>
      </c>
      <c r="C364" s="169" t="s">
        <v>703</v>
      </c>
      <c r="D364" s="169" t="s">
        <v>718</v>
      </c>
      <c r="E364" s="169" t="s">
        <v>390</v>
      </c>
      <c r="F364" s="169" t="s">
        <v>394</v>
      </c>
      <c r="G364" s="169" t="s">
        <v>405</v>
      </c>
      <c r="H364" s="169" t="s">
        <v>396</v>
      </c>
      <c r="Q364" s="170" t="s">
        <v>405</v>
      </c>
      <c r="R364" s="171" t="s">
        <v>707</v>
      </c>
      <c r="S364" s="171">
        <v>10473409.049999999</v>
      </c>
      <c r="T364" s="171">
        <v>4296143.54</v>
      </c>
      <c r="U364" s="171">
        <v>916289.33000000007</v>
      </c>
      <c r="V364" s="171">
        <v>29</v>
      </c>
    </row>
    <row r="365" spans="1:22" s="171" customFormat="1" x14ac:dyDescent="0.25">
      <c r="A365" s="169">
        <v>2</v>
      </c>
      <c r="B365" s="169" t="s">
        <v>702</v>
      </c>
      <c r="C365" s="169" t="s">
        <v>703</v>
      </c>
      <c r="D365" s="169" t="s">
        <v>718</v>
      </c>
      <c r="E365" s="169" t="s">
        <v>390</v>
      </c>
      <c r="F365" s="169" t="s">
        <v>394</v>
      </c>
      <c r="G365" s="169" t="s">
        <v>405</v>
      </c>
      <c r="H365" s="169" t="s">
        <v>396</v>
      </c>
      <c r="Q365" s="170" t="s">
        <v>405</v>
      </c>
      <c r="R365" s="171" t="s">
        <v>708</v>
      </c>
      <c r="S365" s="171">
        <v>4655567.3499999996</v>
      </c>
      <c r="T365" s="171">
        <v>2030082.29</v>
      </c>
      <c r="U365" s="171">
        <v>494755</v>
      </c>
      <c r="V365" s="171">
        <v>17</v>
      </c>
    </row>
    <row r="366" spans="1:22" s="171" customFormat="1" x14ac:dyDescent="0.25">
      <c r="A366" s="169">
        <v>2</v>
      </c>
      <c r="B366" s="169" t="s">
        <v>702</v>
      </c>
      <c r="C366" s="169" t="s">
        <v>703</v>
      </c>
      <c r="D366" s="169" t="s">
        <v>718</v>
      </c>
      <c r="E366" s="169" t="s">
        <v>390</v>
      </c>
      <c r="F366" s="169" t="s">
        <v>394</v>
      </c>
      <c r="G366" s="169" t="s">
        <v>405</v>
      </c>
      <c r="H366" s="169" t="s">
        <v>396</v>
      </c>
      <c r="Q366" s="170" t="s">
        <v>405</v>
      </c>
      <c r="R366" s="171" t="s">
        <v>709</v>
      </c>
      <c r="S366" s="171">
        <v>5986598.4299999997</v>
      </c>
      <c r="T366" s="171">
        <v>2693969.32</v>
      </c>
      <c r="U366" s="171">
        <v>1294678</v>
      </c>
      <c r="V366" s="171">
        <v>16</v>
      </c>
    </row>
    <row r="367" spans="1:22" s="171" customFormat="1" x14ac:dyDescent="0.25">
      <c r="A367" s="169">
        <v>2</v>
      </c>
      <c r="B367" s="169" t="s">
        <v>702</v>
      </c>
      <c r="C367" s="169" t="s">
        <v>703</v>
      </c>
      <c r="D367" s="169" t="s">
        <v>718</v>
      </c>
      <c r="E367" s="169" t="s">
        <v>390</v>
      </c>
      <c r="F367" s="169" t="s">
        <v>394</v>
      </c>
      <c r="G367" s="169" t="s">
        <v>405</v>
      </c>
      <c r="H367" s="169" t="s">
        <v>396</v>
      </c>
      <c r="Q367" s="170" t="s">
        <v>405</v>
      </c>
      <c r="R367" s="171" t="s">
        <v>710</v>
      </c>
      <c r="S367" s="171">
        <v>7661550.7199999997</v>
      </c>
      <c r="T367" s="171">
        <v>3459487.8599999994</v>
      </c>
      <c r="U367" s="171">
        <v>1092748.42</v>
      </c>
      <c r="V367" s="171">
        <v>26</v>
      </c>
    </row>
    <row r="368" spans="1:22" s="171" customFormat="1" x14ac:dyDescent="0.25">
      <c r="A368" s="169">
        <v>2</v>
      </c>
      <c r="B368" s="169" t="s">
        <v>702</v>
      </c>
      <c r="C368" s="169" t="s">
        <v>703</v>
      </c>
      <c r="D368" s="169" t="s">
        <v>718</v>
      </c>
      <c r="E368" s="169" t="s">
        <v>390</v>
      </c>
      <c r="F368" s="169" t="s">
        <v>394</v>
      </c>
      <c r="G368" s="169" t="s">
        <v>405</v>
      </c>
      <c r="H368" s="169" t="s">
        <v>396</v>
      </c>
      <c r="Q368" s="170" t="s">
        <v>405</v>
      </c>
      <c r="R368" s="171" t="s">
        <v>714</v>
      </c>
      <c r="S368" s="171">
        <v>1125976.6400000001</v>
      </c>
      <c r="T368" s="171">
        <v>506689.49</v>
      </c>
      <c r="U368" s="171">
        <v>161893.12</v>
      </c>
      <c r="V368" s="171">
        <v>2</v>
      </c>
    </row>
    <row r="369" spans="1:22" s="171" customFormat="1" x14ac:dyDescent="0.25">
      <c r="A369" s="169">
        <v>2</v>
      </c>
      <c r="B369" s="169" t="s">
        <v>702</v>
      </c>
      <c r="C369" s="169" t="s">
        <v>703</v>
      </c>
      <c r="D369" s="169" t="s">
        <v>718</v>
      </c>
      <c r="E369" s="169" t="s">
        <v>390</v>
      </c>
      <c r="F369" s="169" t="s">
        <v>394</v>
      </c>
      <c r="G369" s="169" t="s">
        <v>405</v>
      </c>
      <c r="H369" s="169" t="s">
        <v>396</v>
      </c>
      <c r="Q369" s="170" t="s">
        <v>403</v>
      </c>
      <c r="R369" s="171" t="s">
        <v>707</v>
      </c>
      <c r="S369" s="171">
        <v>548963.14</v>
      </c>
      <c r="T369" s="171">
        <v>247033.41</v>
      </c>
      <c r="U369" s="171">
        <v>264000</v>
      </c>
      <c r="V369" s="171">
        <v>1</v>
      </c>
    </row>
    <row r="370" spans="1:22" s="171" customFormat="1" x14ac:dyDescent="0.25">
      <c r="A370" s="169">
        <v>2</v>
      </c>
      <c r="B370" s="169" t="s">
        <v>702</v>
      </c>
      <c r="C370" s="169" t="s">
        <v>703</v>
      </c>
      <c r="D370" s="169" t="s">
        <v>718</v>
      </c>
      <c r="E370" s="169" t="s">
        <v>390</v>
      </c>
      <c r="F370" s="169" t="s">
        <v>394</v>
      </c>
      <c r="G370" s="169" t="s">
        <v>405</v>
      </c>
      <c r="H370" s="169" t="s">
        <v>396</v>
      </c>
      <c r="Q370" s="170" t="s">
        <v>403</v>
      </c>
      <c r="R370" s="171" t="s">
        <v>708</v>
      </c>
      <c r="S370" s="171">
        <v>195962.94</v>
      </c>
      <c r="T370" s="171">
        <v>88183.32</v>
      </c>
      <c r="U370" s="171">
        <v>0</v>
      </c>
      <c r="V370" s="171">
        <v>1</v>
      </c>
    </row>
    <row r="371" spans="1:22" s="171" customFormat="1" x14ac:dyDescent="0.25">
      <c r="A371" s="169">
        <v>2</v>
      </c>
      <c r="B371" s="169" t="s">
        <v>702</v>
      </c>
      <c r="C371" s="169" t="s">
        <v>703</v>
      </c>
      <c r="D371" s="169" t="s">
        <v>718</v>
      </c>
      <c r="E371" s="169" t="s">
        <v>390</v>
      </c>
      <c r="F371" s="169" t="s">
        <v>394</v>
      </c>
      <c r="G371" s="169" t="s">
        <v>405</v>
      </c>
      <c r="H371" s="169" t="s">
        <v>396</v>
      </c>
      <c r="Q371" s="170" t="s">
        <v>403</v>
      </c>
      <c r="R371" s="171" t="s">
        <v>709</v>
      </c>
      <c r="S371" s="171">
        <v>371400</v>
      </c>
      <c r="T371" s="171">
        <v>167130</v>
      </c>
      <c r="U371" s="171">
        <v>0</v>
      </c>
      <c r="V371" s="171">
        <v>1</v>
      </c>
    </row>
    <row r="372" spans="1:22" s="171" customFormat="1" x14ac:dyDescent="0.25">
      <c r="A372" s="169">
        <v>2</v>
      </c>
      <c r="B372" s="169" t="s">
        <v>702</v>
      </c>
      <c r="C372" s="169" t="s">
        <v>703</v>
      </c>
      <c r="D372" s="169" t="s">
        <v>718</v>
      </c>
      <c r="E372" s="169" t="s">
        <v>390</v>
      </c>
      <c r="F372" s="169" t="s">
        <v>394</v>
      </c>
      <c r="G372" s="169" t="s">
        <v>405</v>
      </c>
      <c r="H372" s="169" t="s">
        <v>396</v>
      </c>
      <c r="Q372" s="170" t="s">
        <v>390</v>
      </c>
      <c r="R372" s="171" t="s">
        <v>708</v>
      </c>
      <c r="S372" s="171">
        <v>144250</v>
      </c>
      <c r="T372" s="171">
        <v>64912.5</v>
      </c>
      <c r="U372" s="171">
        <v>0</v>
      </c>
      <c r="V372" s="171">
        <v>1</v>
      </c>
    </row>
    <row r="373" spans="1:22" s="171" customFormat="1" x14ac:dyDescent="0.25">
      <c r="A373" s="169">
        <v>2</v>
      </c>
      <c r="B373" s="169" t="s">
        <v>702</v>
      </c>
      <c r="C373" s="169" t="s">
        <v>703</v>
      </c>
      <c r="D373" s="169" t="s">
        <v>718</v>
      </c>
      <c r="E373" s="169" t="s">
        <v>390</v>
      </c>
      <c r="F373" s="169" t="s">
        <v>396</v>
      </c>
      <c r="G373" s="169" t="s">
        <v>405</v>
      </c>
      <c r="H373" s="169" t="s">
        <v>396</v>
      </c>
      <c r="Q373" s="170">
        <v>12</v>
      </c>
      <c r="R373" s="171" t="s">
        <v>714</v>
      </c>
      <c r="S373" s="171">
        <v>534216.4</v>
      </c>
      <c r="T373" s="171">
        <v>240397.38</v>
      </c>
      <c r="U373" s="171">
        <v>0</v>
      </c>
      <c r="V373" s="171">
        <v>1</v>
      </c>
    </row>
    <row r="374" spans="1:22" s="171" customFormat="1" x14ac:dyDescent="0.25">
      <c r="A374" s="169">
        <v>2</v>
      </c>
      <c r="B374" s="169" t="s">
        <v>702</v>
      </c>
      <c r="C374" s="169" t="s">
        <v>703</v>
      </c>
      <c r="D374" s="169" t="s">
        <v>718</v>
      </c>
      <c r="E374" s="169" t="s">
        <v>390</v>
      </c>
      <c r="F374" s="169" t="s">
        <v>396</v>
      </c>
      <c r="G374" s="169" t="s">
        <v>405</v>
      </c>
      <c r="H374" s="169" t="s">
        <v>396</v>
      </c>
      <c r="Q374" s="170">
        <v>14</v>
      </c>
      <c r="R374" s="171" t="s">
        <v>712</v>
      </c>
      <c r="S374" s="171">
        <v>161605.12</v>
      </c>
      <c r="T374" s="171">
        <v>78722.3</v>
      </c>
      <c r="U374" s="171">
        <v>54114.33</v>
      </c>
      <c r="V374" s="171">
        <v>2</v>
      </c>
    </row>
    <row r="375" spans="1:22" s="171" customFormat="1" x14ac:dyDescent="0.25">
      <c r="A375" s="169">
        <v>2</v>
      </c>
      <c r="B375" s="169" t="s">
        <v>702</v>
      </c>
      <c r="C375" s="169" t="s">
        <v>703</v>
      </c>
      <c r="D375" s="169" t="s">
        <v>718</v>
      </c>
      <c r="E375" s="169" t="s">
        <v>390</v>
      </c>
      <c r="F375" s="169" t="s">
        <v>396</v>
      </c>
      <c r="G375" s="169" t="s">
        <v>405</v>
      </c>
      <c r="H375" s="169" t="s">
        <v>396</v>
      </c>
      <c r="Q375" s="170">
        <v>14</v>
      </c>
      <c r="R375" s="171" t="s">
        <v>709</v>
      </c>
      <c r="S375" s="171">
        <v>330052.5</v>
      </c>
      <c r="T375" s="171">
        <v>148523.63</v>
      </c>
      <c r="U375" s="171">
        <v>36254.32</v>
      </c>
      <c r="V375" s="171">
        <v>1</v>
      </c>
    </row>
    <row r="376" spans="1:22" s="171" customFormat="1" x14ac:dyDescent="0.25">
      <c r="A376" s="169">
        <v>2</v>
      </c>
      <c r="B376" s="169" t="s">
        <v>702</v>
      </c>
      <c r="C376" s="169" t="s">
        <v>703</v>
      </c>
      <c r="D376" s="169" t="s">
        <v>718</v>
      </c>
      <c r="E376" s="169" t="s">
        <v>390</v>
      </c>
      <c r="F376" s="169" t="s">
        <v>396</v>
      </c>
      <c r="G376" s="169" t="s">
        <v>405</v>
      </c>
      <c r="H376" s="169" t="s">
        <v>396</v>
      </c>
      <c r="Q376" s="170">
        <v>14</v>
      </c>
      <c r="R376" s="171" t="s">
        <v>713</v>
      </c>
      <c r="S376" s="171">
        <v>1010285</v>
      </c>
      <c r="T376" s="171">
        <v>454628.25</v>
      </c>
      <c r="U376" s="171">
        <v>112823.09</v>
      </c>
      <c r="V376" s="171">
        <v>4</v>
      </c>
    </row>
    <row r="377" spans="1:22" s="171" customFormat="1" x14ac:dyDescent="0.25">
      <c r="A377" s="169">
        <v>2</v>
      </c>
      <c r="B377" s="169" t="s">
        <v>702</v>
      </c>
      <c r="C377" s="169" t="s">
        <v>703</v>
      </c>
      <c r="D377" s="169" t="s">
        <v>718</v>
      </c>
      <c r="E377" s="169" t="s">
        <v>390</v>
      </c>
      <c r="F377" s="169" t="s">
        <v>396</v>
      </c>
      <c r="G377" s="169" t="s">
        <v>405</v>
      </c>
      <c r="H377" s="169" t="s">
        <v>396</v>
      </c>
      <c r="Q377" s="170">
        <v>14</v>
      </c>
      <c r="R377" s="171" t="s">
        <v>714</v>
      </c>
      <c r="S377" s="171">
        <v>1561242</v>
      </c>
      <c r="T377" s="171">
        <v>702558.91</v>
      </c>
      <c r="U377" s="171">
        <v>143047.97</v>
      </c>
      <c r="V377" s="171">
        <v>4</v>
      </c>
    </row>
    <row r="378" spans="1:22" s="171" customFormat="1" x14ac:dyDescent="0.25">
      <c r="A378" s="169">
        <v>2</v>
      </c>
      <c r="B378" s="169" t="s">
        <v>702</v>
      </c>
      <c r="C378" s="169" t="s">
        <v>703</v>
      </c>
      <c r="D378" s="169" t="s">
        <v>718</v>
      </c>
      <c r="E378" s="169" t="s">
        <v>390</v>
      </c>
      <c r="F378" s="169" t="s">
        <v>396</v>
      </c>
      <c r="G378" s="169" t="s">
        <v>405</v>
      </c>
      <c r="H378" s="169" t="s">
        <v>396</v>
      </c>
      <c r="Q378" s="170">
        <v>15</v>
      </c>
      <c r="R378" s="171" t="s">
        <v>713</v>
      </c>
      <c r="S378" s="171">
        <v>192530</v>
      </c>
      <c r="T378" s="171">
        <v>86638.5</v>
      </c>
      <c r="U378" s="171">
        <v>48286.58</v>
      </c>
      <c r="V378" s="171">
        <v>1</v>
      </c>
    </row>
    <row r="379" spans="1:22" s="171" customFormat="1" x14ac:dyDescent="0.25">
      <c r="A379" s="169">
        <v>2</v>
      </c>
      <c r="B379" s="169" t="s">
        <v>702</v>
      </c>
      <c r="C379" s="169" t="s">
        <v>703</v>
      </c>
      <c r="D379" s="169" t="s">
        <v>718</v>
      </c>
      <c r="E379" s="169" t="s">
        <v>390</v>
      </c>
      <c r="F379" s="169" t="s">
        <v>396</v>
      </c>
      <c r="G379" s="169" t="s">
        <v>405</v>
      </c>
      <c r="H379" s="169" t="s">
        <v>396</v>
      </c>
      <c r="Q379" s="170">
        <v>15</v>
      </c>
      <c r="R379" s="171" t="s">
        <v>714</v>
      </c>
      <c r="S379" s="171">
        <v>218055.75</v>
      </c>
      <c r="T379" s="171">
        <v>98125.09</v>
      </c>
      <c r="U379" s="171">
        <v>43570.73</v>
      </c>
      <c r="V379" s="171">
        <v>1</v>
      </c>
    </row>
    <row r="380" spans="1:22" s="171" customFormat="1" x14ac:dyDescent="0.25">
      <c r="A380" s="169">
        <v>2</v>
      </c>
      <c r="B380" s="169" t="s">
        <v>702</v>
      </c>
      <c r="C380" s="169" t="s">
        <v>703</v>
      </c>
      <c r="D380" s="169" t="s">
        <v>718</v>
      </c>
      <c r="E380" s="169" t="s">
        <v>390</v>
      </c>
      <c r="F380" s="169" t="s">
        <v>396</v>
      </c>
      <c r="G380" s="169" t="s">
        <v>405</v>
      </c>
      <c r="H380" s="169" t="s">
        <v>396</v>
      </c>
      <c r="Q380" s="170">
        <v>17</v>
      </c>
      <c r="R380" s="171" t="s">
        <v>712</v>
      </c>
      <c r="S380" s="171">
        <v>496416</v>
      </c>
      <c r="T380" s="171">
        <v>223387.2</v>
      </c>
      <c r="U380" s="171">
        <v>49641.59</v>
      </c>
      <c r="V380" s="171">
        <v>1</v>
      </c>
    </row>
    <row r="381" spans="1:22" s="171" customFormat="1" x14ac:dyDescent="0.25">
      <c r="A381" s="169">
        <v>2</v>
      </c>
      <c r="B381" s="169" t="s">
        <v>702</v>
      </c>
      <c r="C381" s="169" t="s">
        <v>703</v>
      </c>
      <c r="D381" s="169" t="s">
        <v>718</v>
      </c>
      <c r="E381" s="169" t="s">
        <v>390</v>
      </c>
      <c r="F381" s="169" t="s">
        <v>396</v>
      </c>
      <c r="G381" s="169" t="s">
        <v>405</v>
      </c>
      <c r="H381" s="169" t="s">
        <v>396</v>
      </c>
      <c r="Q381" s="170">
        <v>17</v>
      </c>
      <c r="R381" s="171" t="s">
        <v>707</v>
      </c>
      <c r="S381" s="171">
        <v>367479</v>
      </c>
      <c r="T381" s="171">
        <v>165365.54999999999</v>
      </c>
      <c r="U381" s="171">
        <v>0</v>
      </c>
      <c r="V381" s="171">
        <v>1</v>
      </c>
    </row>
    <row r="382" spans="1:22" s="171" customFormat="1" x14ac:dyDescent="0.25">
      <c r="A382" s="169">
        <v>2</v>
      </c>
      <c r="B382" s="169" t="s">
        <v>702</v>
      </c>
      <c r="C382" s="169" t="s">
        <v>703</v>
      </c>
      <c r="D382" s="169" t="s">
        <v>718</v>
      </c>
      <c r="E382" s="169" t="s">
        <v>390</v>
      </c>
      <c r="F382" s="169" t="s">
        <v>396</v>
      </c>
      <c r="G382" s="169" t="s">
        <v>405</v>
      </c>
      <c r="H382" s="169" t="s">
        <v>396</v>
      </c>
      <c r="Q382" s="170">
        <v>17</v>
      </c>
      <c r="R382" s="171" t="s">
        <v>710</v>
      </c>
      <c r="S382" s="171">
        <v>463755</v>
      </c>
      <c r="T382" s="171">
        <v>208689.75</v>
      </c>
      <c r="U382" s="171">
        <v>64832.35</v>
      </c>
      <c r="V382" s="171">
        <v>1</v>
      </c>
    </row>
    <row r="383" spans="1:22" s="171" customFormat="1" x14ac:dyDescent="0.25">
      <c r="A383" s="169">
        <v>2</v>
      </c>
      <c r="B383" s="169" t="s">
        <v>702</v>
      </c>
      <c r="C383" s="169" t="s">
        <v>703</v>
      </c>
      <c r="D383" s="169" t="s">
        <v>718</v>
      </c>
      <c r="E383" s="169" t="s">
        <v>390</v>
      </c>
      <c r="F383" s="169" t="s">
        <v>396</v>
      </c>
      <c r="G383" s="169" t="s">
        <v>405</v>
      </c>
      <c r="H383" s="169" t="s">
        <v>396</v>
      </c>
      <c r="Q383" s="170">
        <v>17</v>
      </c>
      <c r="R383" s="171" t="s">
        <v>713</v>
      </c>
      <c r="S383" s="171">
        <v>69500</v>
      </c>
      <c r="T383" s="171">
        <v>31275</v>
      </c>
      <c r="U383" s="171">
        <v>6380.62</v>
      </c>
      <c r="V383" s="171">
        <v>1</v>
      </c>
    </row>
    <row r="384" spans="1:22" s="171" customFormat="1" x14ac:dyDescent="0.25">
      <c r="A384" s="169">
        <v>2</v>
      </c>
      <c r="B384" s="169" t="s">
        <v>702</v>
      </c>
      <c r="C384" s="169" t="s">
        <v>703</v>
      </c>
      <c r="D384" s="169" t="s">
        <v>718</v>
      </c>
      <c r="E384" s="169" t="s">
        <v>390</v>
      </c>
      <c r="F384" s="169" t="s">
        <v>396</v>
      </c>
      <c r="G384" s="169" t="s">
        <v>405</v>
      </c>
      <c r="H384" s="169" t="s">
        <v>396</v>
      </c>
      <c r="Q384" s="170">
        <v>17</v>
      </c>
      <c r="R384" s="171" t="s">
        <v>714</v>
      </c>
      <c r="S384" s="171">
        <v>19500</v>
      </c>
      <c r="T384" s="171">
        <v>14625</v>
      </c>
      <c r="U384" s="171">
        <v>0</v>
      </c>
      <c r="V384" s="171">
        <v>1</v>
      </c>
    </row>
    <row r="385" spans="1:22" s="171" customFormat="1" x14ac:dyDescent="0.25">
      <c r="A385" s="169">
        <v>2</v>
      </c>
      <c r="B385" s="169" t="s">
        <v>702</v>
      </c>
      <c r="C385" s="169" t="s">
        <v>703</v>
      </c>
      <c r="D385" s="169" t="s">
        <v>718</v>
      </c>
      <c r="E385" s="169" t="s">
        <v>390</v>
      </c>
      <c r="F385" s="169" t="s">
        <v>396</v>
      </c>
      <c r="G385" s="169" t="s">
        <v>405</v>
      </c>
      <c r="H385" s="169" t="s">
        <v>396</v>
      </c>
      <c r="Q385" s="170" t="s">
        <v>396</v>
      </c>
      <c r="R385" s="171" t="s">
        <v>712</v>
      </c>
      <c r="S385" s="171">
        <v>506093.02</v>
      </c>
      <c r="T385" s="171">
        <v>227741.86</v>
      </c>
      <c r="U385" s="171">
        <v>40204.14</v>
      </c>
      <c r="V385" s="171">
        <v>2</v>
      </c>
    </row>
    <row r="386" spans="1:22" s="171" customFormat="1" x14ac:dyDescent="0.25">
      <c r="A386" s="169">
        <v>2</v>
      </c>
      <c r="B386" s="169" t="s">
        <v>702</v>
      </c>
      <c r="C386" s="169" t="s">
        <v>703</v>
      </c>
      <c r="D386" s="169" t="s">
        <v>718</v>
      </c>
      <c r="E386" s="169" t="s">
        <v>390</v>
      </c>
      <c r="F386" s="169" t="s">
        <v>396</v>
      </c>
      <c r="G386" s="169" t="s">
        <v>405</v>
      </c>
      <c r="H386" s="169" t="s">
        <v>396</v>
      </c>
      <c r="Q386" s="170" t="s">
        <v>396</v>
      </c>
      <c r="R386" s="171" t="s">
        <v>709</v>
      </c>
      <c r="S386" s="171">
        <v>438850</v>
      </c>
      <c r="T386" s="171">
        <v>197482.5</v>
      </c>
      <c r="U386" s="171">
        <v>35351.29</v>
      </c>
      <c r="V386" s="171">
        <v>3</v>
      </c>
    </row>
    <row r="387" spans="1:22" s="171" customFormat="1" x14ac:dyDescent="0.25">
      <c r="A387" s="169">
        <v>2</v>
      </c>
      <c r="B387" s="169" t="s">
        <v>702</v>
      </c>
      <c r="C387" s="169" t="s">
        <v>703</v>
      </c>
      <c r="D387" s="169" t="s">
        <v>718</v>
      </c>
      <c r="E387" s="169" t="s">
        <v>390</v>
      </c>
      <c r="F387" s="169" t="s">
        <v>396</v>
      </c>
      <c r="G387" s="169" t="s">
        <v>405</v>
      </c>
      <c r="H387" s="169" t="s">
        <v>396</v>
      </c>
      <c r="Q387" s="170" t="s">
        <v>396</v>
      </c>
      <c r="R387" s="171" t="s">
        <v>710</v>
      </c>
      <c r="S387" s="171">
        <v>205535</v>
      </c>
      <c r="T387" s="171">
        <v>92490.75</v>
      </c>
      <c r="U387" s="171">
        <v>20553.509999999998</v>
      </c>
      <c r="V387" s="171">
        <v>1</v>
      </c>
    </row>
    <row r="388" spans="1:22" s="171" customFormat="1" x14ac:dyDescent="0.25">
      <c r="A388" s="169">
        <v>2</v>
      </c>
      <c r="B388" s="169" t="s">
        <v>702</v>
      </c>
      <c r="C388" s="169" t="s">
        <v>703</v>
      </c>
      <c r="D388" s="169" t="s">
        <v>718</v>
      </c>
      <c r="E388" s="169" t="s">
        <v>390</v>
      </c>
      <c r="F388" s="169" t="s">
        <v>396</v>
      </c>
      <c r="G388" s="169" t="s">
        <v>405</v>
      </c>
      <c r="H388" s="169" t="s">
        <v>396</v>
      </c>
      <c r="Q388" s="170" t="s">
        <v>396</v>
      </c>
      <c r="R388" s="171" t="s">
        <v>713</v>
      </c>
      <c r="S388" s="171">
        <v>4098492.71</v>
      </c>
      <c r="T388" s="171">
        <v>1844321.73</v>
      </c>
      <c r="U388" s="171">
        <v>404414.89</v>
      </c>
      <c r="V388" s="171">
        <v>13</v>
      </c>
    </row>
    <row r="389" spans="1:22" s="171" customFormat="1" x14ac:dyDescent="0.25">
      <c r="A389" s="169">
        <v>2</v>
      </c>
      <c r="B389" s="169" t="s">
        <v>702</v>
      </c>
      <c r="C389" s="169" t="s">
        <v>703</v>
      </c>
      <c r="D389" s="169" t="s">
        <v>718</v>
      </c>
      <c r="E389" s="169" t="s">
        <v>390</v>
      </c>
      <c r="F389" s="169" t="s">
        <v>396</v>
      </c>
      <c r="G389" s="169" t="s">
        <v>405</v>
      </c>
      <c r="H389" s="169" t="s">
        <v>396</v>
      </c>
      <c r="Q389" s="170" t="s">
        <v>396</v>
      </c>
      <c r="R389" s="171" t="s">
        <v>714</v>
      </c>
      <c r="S389" s="171">
        <v>1118130.25</v>
      </c>
      <c r="T389" s="171">
        <v>503158.62</v>
      </c>
      <c r="U389" s="171">
        <v>176832.76</v>
      </c>
      <c r="V389" s="171">
        <v>4</v>
      </c>
    </row>
    <row r="390" spans="1:22" s="171" customFormat="1" x14ac:dyDescent="0.25">
      <c r="A390" s="169">
        <v>2</v>
      </c>
      <c r="B390" s="169" t="s">
        <v>702</v>
      </c>
      <c r="C390" s="169" t="s">
        <v>703</v>
      </c>
      <c r="D390" s="169" t="s">
        <v>718</v>
      </c>
      <c r="E390" s="169" t="s">
        <v>390</v>
      </c>
      <c r="F390" s="169" t="s">
        <v>396</v>
      </c>
      <c r="G390" s="169" t="s">
        <v>405</v>
      </c>
      <c r="H390" s="169" t="s">
        <v>396</v>
      </c>
      <c r="Q390" s="170" t="s">
        <v>398</v>
      </c>
      <c r="R390" s="171" t="s">
        <v>707</v>
      </c>
      <c r="S390" s="171">
        <v>268055</v>
      </c>
      <c r="T390" s="171">
        <v>120624.75</v>
      </c>
      <c r="U390" s="171">
        <v>47492.94</v>
      </c>
      <c r="V390" s="171">
        <v>1</v>
      </c>
    </row>
    <row r="391" spans="1:22" s="171" customFormat="1" x14ac:dyDescent="0.25">
      <c r="A391" s="169">
        <v>2</v>
      </c>
      <c r="B391" s="169" t="s">
        <v>702</v>
      </c>
      <c r="C391" s="169" t="s">
        <v>703</v>
      </c>
      <c r="D391" s="169" t="s">
        <v>718</v>
      </c>
      <c r="E391" s="169" t="s">
        <v>390</v>
      </c>
      <c r="F391" s="169" t="s">
        <v>396</v>
      </c>
      <c r="G391" s="169" t="s">
        <v>405</v>
      </c>
      <c r="H391" s="169" t="s">
        <v>396</v>
      </c>
      <c r="Q391" s="170" t="s">
        <v>405</v>
      </c>
      <c r="R391" s="171" t="s">
        <v>712</v>
      </c>
      <c r="S391" s="171">
        <v>127400</v>
      </c>
      <c r="T391" s="171">
        <v>57330</v>
      </c>
      <c r="U391" s="171">
        <v>24519.63</v>
      </c>
      <c r="V391" s="171">
        <v>1</v>
      </c>
    </row>
    <row r="392" spans="1:22" s="171" customFormat="1" x14ac:dyDescent="0.25">
      <c r="A392" s="169">
        <v>2</v>
      </c>
      <c r="B392" s="169" t="s">
        <v>702</v>
      </c>
      <c r="C392" s="169" t="s">
        <v>703</v>
      </c>
      <c r="D392" s="169" t="s">
        <v>718</v>
      </c>
      <c r="E392" s="169" t="s">
        <v>390</v>
      </c>
      <c r="F392" s="169" t="s">
        <v>396</v>
      </c>
      <c r="G392" s="169" t="s">
        <v>405</v>
      </c>
      <c r="H392" s="169" t="s">
        <v>396</v>
      </c>
      <c r="Q392" s="170" t="s">
        <v>405</v>
      </c>
      <c r="R392" s="171" t="s">
        <v>707</v>
      </c>
      <c r="S392" s="171">
        <v>935659.69</v>
      </c>
      <c r="T392" s="171">
        <v>421046.86</v>
      </c>
      <c r="U392" s="171">
        <v>69407.66</v>
      </c>
      <c r="V392" s="171">
        <v>2</v>
      </c>
    </row>
    <row r="393" spans="1:22" s="171" customFormat="1" x14ac:dyDescent="0.25">
      <c r="A393" s="169">
        <v>2</v>
      </c>
      <c r="B393" s="169" t="s">
        <v>702</v>
      </c>
      <c r="C393" s="169" t="s">
        <v>703</v>
      </c>
      <c r="D393" s="169" t="s">
        <v>718</v>
      </c>
      <c r="E393" s="169" t="s">
        <v>390</v>
      </c>
      <c r="F393" s="169" t="s">
        <v>396</v>
      </c>
      <c r="G393" s="169" t="s">
        <v>405</v>
      </c>
      <c r="H393" s="169" t="s">
        <v>396</v>
      </c>
      <c r="Q393" s="170" t="s">
        <v>405</v>
      </c>
      <c r="R393" s="171" t="s">
        <v>709</v>
      </c>
      <c r="S393" s="171">
        <v>258020</v>
      </c>
      <c r="T393" s="171">
        <v>116109</v>
      </c>
      <c r="U393" s="171">
        <v>49107.17</v>
      </c>
      <c r="V393" s="171">
        <v>1</v>
      </c>
    </row>
    <row r="394" spans="1:22" s="171" customFormat="1" x14ac:dyDescent="0.25">
      <c r="A394" s="169">
        <v>2</v>
      </c>
      <c r="B394" s="169" t="s">
        <v>702</v>
      </c>
      <c r="C394" s="169" t="s">
        <v>703</v>
      </c>
      <c r="D394" s="169" t="s">
        <v>718</v>
      </c>
      <c r="E394" s="169" t="s">
        <v>390</v>
      </c>
      <c r="F394" s="169" t="s">
        <v>396</v>
      </c>
      <c r="G394" s="169" t="s">
        <v>405</v>
      </c>
      <c r="H394" s="169" t="s">
        <v>396</v>
      </c>
      <c r="Q394" s="170" t="s">
        <v>405</v>
      </c>
      <c r="R394" s="171" t="s">
        <v>713</v>
      </c>
      <c r="S394" s="171">
        <v>1364860</v>
      </c>
      <c r="T394" s="171">
        <v>614187</v>
      </c>
      <c r="U394" s="171">
        <v>23174</v>
      </c>
      <c r="V394" s="171">
        <v>3</v>
      </c>
    </row>
    <row r="395" spans="1:22" s="171" customFormat="1" x14ac:dyDescent="0.25">
      <c r="A395" s="169">
        <v>2</v>
      </c>
      <c r="B395" s="169" t="s">
        <v>702</v>
      </c>
      <c r="C395" s="169" t="s">
        <v>703</v>
      </c>
      <c r="D395" s="169" t="s">
        <v>718</v>
      </c>
      <c r="E395" s="169" t="s">
        <v>390</v>
      </c>
      <c r="F395" s="169" t="s">
        <v>396</v>
      </c>
      <c r="G395" s="169" t="s">
        <v>405</v>
      </c>
      <c r="H395" s="169" t="s">
        <v>396</v>
      </c>
      <c r="Q395" s="170" t="s">
        <v>405</v>
      </c>
      <c r="R395" s="171" t="s">
        <v>714</v>
      </c>
      <c r="S395" s="171">
        <v>750831.87</v>
      </c>
      <c r="T395" s="171">
        <v>337874.35</v>
      </c>
      <c r="U395" s="171">
        <v>242478.40999999997</v>
      </c>
      <c r="V395" s="171">
        <v>2</v>
      </c>
    </row>
    <row r="396" spans="1:22" s="171" customFormat="1" x14ac:dyDescent="0.25">
      <c r="A396" s="169">
        <v>2</v>
      </c>
      <c r="B396" s="169" t="s">
        <v>702</v>
      </c>
      <c r="C396" s="169" t="s">
        <v>703</v>
      </c>
      <c r="D396" s="169" t="s">
        <v>718</v>
      </c>
      <c r="E396" s="169" t="s">
        <v>390</v>
      </c>
      <c r="F396" s="169" t="s">
        <v>405</v>
      </c>
      <c r="G396" s="169" t="s">
        <v>405</v>
      </c>
      <c r="H396" s="169" t="s">
        <v>396</v>
      </c>
      <c r="Q396" s="170">
        <v>24</v>
      </c>
      <c r="R396" s="171" t="s">
        <v>705</v>
      </c>
      <c r="S396" s="171">
        <v>8712244.0599999987</v>
      </c>
      <c r="T396" s="171">
        <v>7729219.6399999987</v>
      </c>
      <c r="U396" s="171">
        <v>141378.29</v>
      </c>
      <c r="V396" s="171">
        <v>11</v>
      </c>
    </row>
    <row r="397" spans="1:22" s="171" customFormat="1" x14ac:dyDescent="0.25">
      <c r="A397" s="169">
        <v>2</v>
      </c>
      <c r="B397" s="169" t="s">
        <v>702</v>
      </c>
      <c r="C397" s="169" t="s">
        <v>703</v>
      </c>
      <c r="D397" s="169" t="s">
        <v>719</v>
      </c>
      <c r="E397" s="169" t="s">
        <v>390</v>
      </c>
      <c r="F397" s="169" t="s">
        <v>390</v>
      </c>
      <c r="G397" s="169" t="s">
        <v>405</v>
      </c>
      <c r="H397" s="169" t="s">
        <v>396</v>
      </c>
      <c r="Q397" s="170">
        <v>12</v>
      </c>
      <c r="R397" s="171" t="s">
        <v>708</v>
      </c>
      <c r="S397" s="171">
        <v>20000</v>
      </c>
      <c r="T397" s="171">
        <v>15000</v>
      </c>
      <c r="U397" s="171">
        <v>0</v>
      </c>
      <c r="V397" s="171">
        <v>1</v>
      </c>
    </row>
    <row r="398" spans="1:22" s="171" customFormat="1" x14ac:dyDescent="0.25">
      <c r="A398" s="169">
        <v>2</v>
      </c>
      <c r="B398" s="169" t="s">
        <v>702</v>
      </c>
      <c r="C398" s="169" t="s">
        <v>703</v>
      </c>
      <c r="D398" s="169" t="s">
        <v>719</v>
      </c>
      <c r="E398" s="169" t="s">
        <v>390</v>
      </c>
      <c r="F398" s="169" t="s">
        <v>390</v>
      </c>
      <c r="G398" s="169" t="s">
        <v>405</v>
      </c>
      <c r="H398" s="169" t="s">
        <v>396</v>
      </c>
      <c r="Q398" s="170">
        <v>13</v>
      </c>
      <c r="R398" s="171" t="s">
        <v>706</v>
      </c>
      <c r="S398" s="171">
        <v>79200</v>
      </c>
      <c r="T398" s="171">
        <v>59400</v>
      </c>
      <c r="U398" s="171">
        <v>19000</v>
      </c>
      <c r="V398" s="171">
        <v>4</v>
      </c>
    </row>
    <row r="399" spans="1:22" s="171" customFormat="1" x14ac:dyDescent="0.25">
      <c r="A399" s="169">
        <v>2</v>
      </c>
      <c r="B399" s="169" t="s">
        <v>702</v>
      </c>
      <c r="C399" s="169" t="s">
        <v>703</v>
      </c>
      <c r="D399" s="169" t="s">
        <v>719</v>
      </c>
      <c r="E399" s="169" t="s">
        <v>390</v>
      </c>
      <c r="F399" s="169" t="s">
        <v>390</v>
      </c>
      <c r="G399" s="169" t="s">
        <v>405</v>
      </c>
      <c r="H399" s="169" t="s">
        <v>396</v>
      </c>
      <c r="Q399" s="170">
        <v>13</v>
      </c>
      <c r="R399" s="171" t="s">
        <v>707</v>
      </c>
      <c r="S399" s="171">
        <v>40000</v>
      </c>
      <c r="T399" s="171">
        <v>30000</v>
      </c>
      <c r="U399" s="171">
        <v>38000</v>
      </c>
      <c r="V399" s="171">
        <v>2</v>
      </c>
    </row>
    <row r="400" spans="1:22" s="171" customFormat="1" x14ac:dyDescent="0.25">
      <c r="A400" s="169">
        <v>2</v>
      </c>
      <c r="B400" s="169" t="s">
        <v>702</v>
      </c>
      <c r="C400" s="169" t="s">
        <v>703</v>
      </c>
      <c r="D400" s="169" t="s">
        <v>719</v>
      </c>
      <c r="E400" s="169" t="s">
        <v>390</v>
      </c>
      <c r="F400" s="169" t="s">
        <v>390</v>
      </c>
      <c r="G400" s="169" t="s">
        <v>405</v>
      </c>
      <c r="H400" s="169" t="s">
        <v>396</v>
      </c>
      <c r="Q400" s="170">
        <v>13</v>
      </c>
      <c r="R400" s="171" t="s">
        <v>708</v>
      </c>
      <c r="S400" s="171">
        <v>186140</v>
      </c>
      <c r="T400" s="171">
        <v>139605</v>
      </c>
      <c r="U400" s="171">
        <v>150458.02000000002</v>
      </c>
      <c r="V400" s="171">
        <v>10</v>
      </c>
    </row>
    <row r="401" spans="1:22" s="171" customFormat="1" x14ac:dyDescent="0.25">
      <c r="A401" s="169">
        <v>2</v>
      </c>
      <c r="B401" s="169" t="s">
        <v>702</v>
      </c>
      <c r="C401" s="169" t="s">
        <v>703</v>
      </c>
      <c r="D401" s="169" t="s">
        <v>719</v>
      </c>
      <c r="E401" s="169" t="s">
        <v>390</v>
      </c>
      <c r="F401" s="169" t="s">
        <v>390</v>
      </c>
      <c r="G401" s="169" t="s">
        <v>405</v>
      </c>
      <c r="H401" s="169" t="s">
        <v>396</v>
      </c>
      <c r="Q401" s="170">
        <v>13</v>
      </c>
      <c r="R401" s="171" t="s">
        <v>709</v>
      </c>
      <c r="S401" s="171">
        <v>8000</v>
      </c>
      <c r="T401" s="171">
        <v>6000</v>
      </c>
      <c r="U401" s="171">
        <v>7600</v>
      </c>
      <c r="V401" s="171">
        <v>1</v>
      </c>
    </row>
    <row r="402" spans="1:22" s="171" customFormat="1" x14ac:dyDescent="0.25">
      <c r="A402" s="169">
        <v>2</v>
      </c>
      <c r="B402" s="169" t="s">
        <v>702</v>
      </c>
      <c r="C402" s="169" t="s">
        <v>703</v>
      </c>
      <c r="D402" s="169" t="s">
        <v>719</v>
      </c>
      <c r="E402" s="169" t="s">
        <v>390</v>
      </c>
      <c r="F402" s="169" t="s">
        <v>390</v>
      </c>
      <c r="G402" s="169" t="s">
        <v>405</v>
      </c>
      <c r="H402" s="169" t="s">
        <v>396</v>
      </c>
      <c r="Q402" s="170">
        <v>14</v>
      </c>
      <c r="R402" s="171" t="s">
        <v>706</v>
      </c>
      <c r="S402" s="171">
        <v>128500</v>
      </c>
      <c r="T402" s="171">
        <v>96375</v>
      </c>
      <c r="U402" s="171">
        <v>60325</v>
      </c>
      <c r="V402" s="171">
        <v>8</v>
      </c>
    </row>
    <row r="403" spans="1:22" s="171" customFormat="1" x14ac:dyDescent="0.25">
      <c r="A403" s="169">
        <v>2</v>
      </c>
      <c r="B403" s="169" t="s">
        <v>702</v>
      </c>
      <c r="C403" s="169" t="s">
        <v>703</v>
      </c>
      <c r="D403" s="169" t="s">
        <v>719</v>
      </c>
      <c r="E403" s="169" t="s">
        <v>390</v>
      </c>
      <c r="F403" s="169" t="s">
        <v>390</v>
      </c>
      <c r="G403" s="169" t="s">
        <v>405</v>
      </c>
      <c r="H403" s="169" t="s">
        <v>396</v>
      </c>
      <c r="Q403" s="170">
        <v>14</v>
      </c>
      <c r="R403" s="171" t="s">
        <v>707</v>
      </c>
      <c r="S403" s="171">
        <v>96295</v>
      </c>
      <c r="T403" s="171">
        <v>72221.25</v>
      </c>
      <c r="U403" s="171">
        <v>47095</v>
      </c>
      <c r="V403" s="171">
        <v>5</v>
      </c>
    </row>
    <row r="404" spans="1:22" s="171" customFormat="1" x14ac:dyDescent="0.25">
      <c r="A404" s="169">
        <v>2</v>
      </c>
      <c r="B404" s="169" t="s">
        <v>702</v>
      </c>
      <c r="C404" s="169" t="s">
        <v>703</v>
      </c>
      <c r="D404" s="169" t="s">
        <v>719</v>
      </c>
      <c r="E404" s="169" t="s">
        <v>390</v>
      </c>
      <c r="F404" s="169" t="s">
        <v>390</v>
      </c>
      <c r="G404" s="169" t="s">
        <v>405</v>
      </c>
      <c r="H404" s="169" t="s">
        <v>396</v>
      </c>
      <c r="Q404" s="170">
        <v>14</v>
      </c>
      <c r="R404" s="171" t="s">
        <v>708</v>
      </c>
      <c r="S404" s="171">
        <v>460185</v>
      </c>
      <c r="T404" s="171">
        <v>345138.75</v>
      </c>
      <c r="U404" s="171">
        <v>248200.76</v>
      </c>
      <c r="V404" s="171">
        <v>24</v>
      </c>
    </row>
    <row r="405" spans="1:22" s="171" customFormat="1" x14ac:dyDescent="0.25">
      <c r="A405" s="169">
        <v>2</v>
      </c>
      <c r="B405" s="169" t="s">
        <v>702</v>
      </c>
      <c r="C405" s="169" t="s">
        <v>703</v>
      </c>
      <c r="D405" s="169" t="s">
        <v>719</v>
      </c>
      <c r="E405" s="169" t="s">
        <v>390</v>
      </c>
      <c r="F405" s="169" t="s">
        <v>390</v>
      </c>
      <c r="G405" s="169" t="s">
        <v>405</v>
      </c>
      <c r="H405" s="169" t="s">
        <v>396</v>
      </c>
      <c r="Q405" s="170">
        <v>14</v>
      </c>
      <c r="R405" s="171" t="s">
        <v>709</v>
      </c>
      <c r="S405" s="171">
        <v>18750</v>
      </c>
      <c r="T405" s="171">
        <v>14062.5</v>
      </c>
      <c r="U405" s="171">
        <v>15000</v>
      </c>
      <c r="V405" s="171">
        <v>1</v>
      </c>
    </row>
    <row r="406" spans="1:22" s="171" customFormat="1" x14ac:dyDescent="0.25">
      <c r="A406" s="169">
        <v>2</v>
      </c>
      <c r="B406" s="169" t="s">
        <v>702</v>
      </c>
      <c r="C406" s="169" t="s">
        <v>703</v>
      </c>
      <c r="D406" s="169" t="s">
        <v>719</v>
      </c>
      <c r="E406" s="169" t="s">
        <v>390</v>
      </c>
      <c r="F406" s="169" t="s">
        <v>390</v>
      </c>
      <c r="G406" s="169" t="s">
        <v>405</v>
      </c>
      <c r="H406" s="169" t="s">
        <v>396</v>
      </c>
      <c r="Q406" s="169">
        <v>15</v>
      </c>
      <c r="R406" s="171" t="s">
        <v>712</v>
      </c>
      <c r="S406" s="171">
        <v>20000</v>
      </c>
      <c r="T406" s="171">
        <v>15000</v>
      </c>
      <c r="U406" s="171">
        <v>19000</v>
      </c>
      <c r="V406" s="171">
        <v>1</v>
      </c>
    </row>
    <row r="407" spans="1:22" s="171" customFormat="1" x14ac:dyDescent="0.25">
      <c r="A407" s="169">
        <v>2</v>
      </c>
      <c r="B407" s="169" t="s">
        <v>702</v>
      </c>
      <c r="C407" s="169" t="s">
        <v>703</v>
      </c>
      <c r="D407" s="169" t="s">
        <v>719</v>
      </c>
      <c r="E407" s="169" t="s">
        <v>390</v>
      </c>
      <c r="F407" s="169" t="s">
        <v>390</v>
      </c>
      <c r="G407" s="169" t="s">
        <v>405</v>
      </c>
      <c r="H407" s="169" t="s">
        <v>396</v>
      </c>
      <c r="Q407" s="169">
        <v>15</v>
      </c>
      <c r="R407" s="171" t="s">
        <v>706</v>
      </c>
      <c r="S407" s="171">
        <v>19000</v>
      </c>
      <c r="T407" s="171">
        <v>14250</v>
      </c>
      <c r="U407" s="171">
        <v>14250</v>
      </c>
      <c r="V407" s="171">
        <v>1</v>
      </c>
    </row>
    <row r="408" spans="1:22" s="171" customFormat="1" x14ac:dyDescent="0.25">
      <c r="A408" s="169">
        <v>2</v>
      </c>
      <c r="B408" s="169" t="s">
        <v>702</v>
      </c>
      <c r="C408" s="169" t="s">
        <v>703</v>
      </c>
      <c r="D408" s="169" t="s">
        <v>719</v>
      </c>
      <c r="E408" s="169" t="s">
        <v>390</v>
      </c>
      <c r="F408" s="169" t="s">
        <v>390</v>
      </c>
      <c r="G408" s="169" t="s">
        <v>405</v>
      </c>
      <c r="H408" s="169" t="s">
        <v>396</v>
      </c>
      <c r="Q408" s="169">
        <v>15</v>
      </c>
      <c r="R408" s="171" t="s">
        <v>708</v>
      </c>
      <c r="S408" s="171">
        <v>182700</v>
      </c>
      <c r="T408" s="171">
        <v>137025</v>
      </c>
      <c r="U408" s="171">
        <v>71250</v>
      </c>
      <c r="V408" s="171">
        <v>10</v>
      </c>
    </row>
    <row r="409" spans="1:22" s="171" customFormat="1" x14ac:dyDescent="0.25">
      <c r="A409" s="169">
        <v>2</v>
      </c>
      <c r="B409" s="169" t="s">
        <v>702</v>
      </c>
      <c r="C409" s="169" t="s">
        <v>703</v>
      </c>
      <c r="D409" s="169" t="s">
        <v>719</v>
      </c>
      <c r="E409" s="169" t="s">
        <v>390</v>
      </c>
      <c r="F409" s="169" t="s">
        <v>390</v>
      </c>
      <c r="G409" s="169" t="s">
        <v>405</v>
      </c>
      <c r="H409" s="169" t="s">
        <v>396</v>
      </c>
      <c r="Q409" s="169">
        <v>17</v>
      </c>
      <c r="R409" s="171" t="s">
        <v>706</v>
      </c>
      <c r="S409" s="171">
        <v>28400</v>
      </c>
      <c r="T409" s="171">
        <v>21300</v>
      </c>
      <c r="U409" s="171">
        <v>6375</v>
      </c>
      <c r="V409" s="171">
        <v>2</v>
      </c>
    </row>
    <row r="410" spans="1:22" s="171" customFormat="1" x14ac:dyDescent="0.25">
      <c r="A410" s="169">
        <v>2</v>
      </c>
      <c r="B410" s="169" t="s">
        <v>702</v>
      </c>
      <c r="C410" s="169" t="s">
        <v>703</v>
      </c>
      <c r="D410" s="169" t="s">
        <v>719</v>
      </c>
      <c r="E410" s="169" t="s">
        <v>390</v>
      </c>
      <c r="F410" s="169" t="s">
        <v>390</v>
      </c>
      <c r="G410" s="169" t="s">
        <v>405</v>
      </c>
      <c r="H410" s="169" t="s">
        <v>396</v>
      </c>
      <c r="Q410" s="169">
        <v>17</v>
      </c>
      <c r="R410" s="171" t="s">
        <v>707</v>
      </c>
      <c r="S410" s="171">
        <v>20000</v>
      </c>
      <c r="T410" s="171">
        <v>15000</v>
      </c>
      <c r="U410" s="171">
        <v>19000</v>
      </c>
      <c r="V410" s="171">
        <v>1</v>
      </c>
    </row>
    <row r="411" spans="1:22" s="171" customFormat="1" x14ac:dyDescent="0.25">
      <c r="A411" s="169">
        <v>2</v>
      </c>
      <c r="B411" s="169" t="s">
        <v>702</v>
      </c>
      <c r="C411" s="169" t="s">
        <v>703</v>
      </c>
      <c r="D411" s="169" t="s">
        <v>719</v>
      </c>
      <c r="E411" s="169" t="s">
        <v>390</v>
      </c>
      <c r="F411" s="169" t="s">
        <v>390</v>
      </c>
      <c r="G411" s="169" t="s">
        <v>405</v>
      </c>
      <c r="H411" s="169" t="s">
        <v>396</v>
      </c>
      <c r="Q411" s="169">
        <v>17</v>
      </c>
      <c r="R411" s="171" t="s">
        <v>708</v>
      </c>
      <c r="S411" s="171">
        <v>414555</v>
      </c>
      <c r="T411" s="171">
        <v>310916.25</v>
      </c>
      <c r="U411" s="171">
        <v>254880</v>
      </c>
      <c r="V411" s="171">
        <v>22</v>
      </c>
    </row>
    <row r="412" spans="1:22" s="171" customFormat="1" x14ac:dyDescent="0.25">
      <c r="A412" s="169">
        <v>2</v>
      </c>
      <c r="B412" s="169" t="s">
        <v>702</v>
      </c>
      <c r="C412" s="169" t="s">
        <v>703</v>
      </c>
      <c r="D412" s="169" t="s">
        <v>719</v>
      </c>
      <c r="E412" s="169" t="s">
        <v>390</v>
      </c>
      <c r="F412" s="169" t="s">
        <v>390</v>
      </c>
      <c r="G412" s="169" t="s">
        <v>405</v>
      </c>
      <c r="H412" s="169" t="s">
        <v>396</v>
      </c>
      <c r="Q412" s="169">
        <v>17</v>
      </c>
      <c r="R412" s="171" t="s">
        <v>709</v>
      </c>
      <c r="S412" s="171">
        <v>18900</v>
      </c>
      <c r="T412" s="171">
        <v>14175</v>
      </c>
      <c r="U412" s="171">
        <v>17290</v>
      </c>
      <c r="V412" s="171">
        <v>1</v>
      </c>
    </row>
    <row r="413" spans="1:22" s="171" customFormat="1" x14ac:dyDescent="0.25">
      <c r="A413" s="169">
        <v>2</v>
      </c>
      <c r="B413" s="169" t="s">
        <v>702</v>
      </c>
      <c r="C413" s="169" t="s">
        <v>703</v>
      </c>
      <c r="D413" s="169" t="s">
        <v>719</v>
      </c>
      <c r="E413" s="169" t="s">
        <v>390</v>
      </c>
      <c r="F413" s="169" t="s">
        <v>390</v>
      </c>
      <c r="G413" s="169" t="s">
        <v>405</v>
      </c>
      <c r="H413" s="169" t="s">
        <v>396</v>
      </c>
      <c r="Q413" s="169">
        <v>19</v>
      </c>
      <c r="R413" s="171" t="s">
        <v>708</v>
      </c>
      <c r="S413" s="171">
        <v>18879</v>
      </c>
      <c r="T413" s="171">
        <v>14159.25</v>
      </c>
      <c r="U413" s="171">
        <v>0</v>
      </c>
      <c r="V413" s="171">
        <v>1</v>
      </c>
    </row>
    <row r="414" spans="1:22" s="171" customFormat="1" x14ac:dyDescent="0.25">
      <c r="A414" s="169">
        <v>2</v>
      </c>
      <c r="B414" s="169" t="s">
        <v>702</v>
      </c>
      <c r="C414" s="169" t="s">
        <v>703</v>
      </c>
      <c r="D414" s="169" t="s">
        <v>719</v>
      </c>
      <c r="E414" s="169" t="s">
        <v>390</v>
      </c>
      <c r="F414" s="169" t="s">
        <v>390</v>
      </c>
      <c r="G414" s="169" t="s">
        <v>405</v>
      </c>
      <c r="H414" s="169" t="s">
        <v>396</v>
      </c>
      <c r="Q414" s="169">
        <v>21</v>
      </c>
      <c r="R414" s="171" t="s">
        <v>708</v>
      </c>
      <c r="S414" s="171">
        <v>60000</v>
      </c>
      <c r="T414" s="171">
        <v>45000</v>
      </c>
      <c r="U414" s="171">
        <v>38000</v>
      </c>
      <c r="V414" s="171">
        <v>3</v>
      </c>
    </row>
    <row r="415" spans="1:22" s="171" customFormat="1" x14ac:dyDescent="0.25">
      <c r="A415" s="169">
        <v>2</v>
      </c>
      <c r="B415" s="169" t="s">
        <v>702</v>
      </c>
      <c r="C415" s="169" t="s">
        <v>703</v>
      </c>
      <c r="D415" s="169" t="s">
        <v>719</v>
      </c>
      <c r="E415" s="169" t="s">
        <v>390</v>
      </c>
      <c r="F415" s="169" t="s">
        <v>390</v>
      </c>
      <c r="G415" s="169" t="s">
        <v>405</v>
      </c>
      <c r="H415" s="169" t="s">
        <v>396</v>
      </c>
      <c r="Q415" s="169">
        <v>23</v>
      </c>
      <c r="R415" s="171" t="s">
        <v>707</v>
      </c>
      <c r="S415" s="171">
        <v>38640</v>
      </c>
      <c r="T415" s="171">
        <v>28980</v>
      </c>
      <c r="U415" s="171">
        <v>36705</v>
      </c>
      <c r="V415" s="171">
        <v>2</v>
      </c>
    </row>
    <row r="416" spans="1:22" s="171" customFormat="1" x14ac:dyDescent="0.25">
      <c r="A416" s="169">
        <v>2</v>
      </c>
      <c r="B416" s="169" t="s">
        <v>702</v>
      </c>
      <c r="C416" s="169" t="s">
        <v>703</v>
      </c>
      <c r="D416" s="169" t="s">
        <v>719</v>
      </c>
      <c r="E416" s="169" t="s">
        <v>390</v>
      </c>
      <c r="F416" s="169" t="s">
        <v>390</v>
      </c>
      <c r="G416" s="169" t="s">
        <v>405</v>
      </c>
      <c r="H416" s="169" t="s">
        <v>396</v>
      </c>
      <c r="Q416" s="169">
        <v>23</v>
      </c>
      <c r="R416" s="171" t="s">
        <v>708</v>
      </c>
      <c r="S416" s="171">
        <v>98300</v>
      </c>
      <c r="T416" s="171">
        <v>73725</v>
      </c>
      <c r="U416" s="171">
        <v>39000</v>
      </c>
      <c r="V416" s="171">
        <v>5</v>
      </c>
    </row>
    <row r="417" spans="1:22" s="171" customFormat="1" x14ac:dyDescent="0.25">
      <c r="A417" s="169">
        <v>2</v>
      </c>
      <c r="B417" s="169" t="s">
        <v>702</v>
      </c>
      <c r="C417" s="169" t="s">
        <v>703</v>
      </c>
      <c r="D417" s="169" t="s">
        <v>719</v>
      </c>
      <c r="E417" s="169" t="s">
        <v>390</v>
      </c>
      <c r="F417" s="169" t="s">
        <v>390</v>
      </c>
      <c r="G417" s="169" t="s">
        <v>405</v>
      </c>
      <c r="H417" s="169" t="s">
        <v>396</v>
      </c>
      <c r="Q417" s="169" t="s">
        <v>407</v>
      </c>
      <c r="R417" s="171" t="s">
        <v>706</v>
      </c>
      <c r="S417" s="171">
        <v>32850</v>
      </c>
      <c r="T417" s="171">
        <v>24637.5</v>
      </c>
      <c r="U417" s="171">
        <v>18290</v>
      </c>
      <c r="V417" s="171">
        <v>2</v>
      </c>
    </row>
    <row r="418" spans="1:22" s="171" customFormat="1" x14ac:dyDescent="0.25">
      <c r="A418" s="169">
        <v>2</v>
      </c>
      <c r="B418" s="169" t="s">
        <v>702</v>
      </c>
      <c r="C418" s="169" t="s">
        <v>703</v>
      </c>
      <c r="D418" s="169" t="s">
        <v>719</v>
      </c>
      <c r="E418" s="169" t="s">
        <v>390</v>
      </c>
      <c r="F418" s="169" t="s">
        <v>390</v>
      </c>
      <c r="G418" s="169" t="s">
        <v>405</v>
      </c>
      <c r="H418" s="169" t="s">
        <v>396</v>
      </c>
      <c r="Q418" s="169" t="s">
        <v>407</v>
      </c>
      <c r="R418" s="171" t="s">
        <v>708</v>
      </c>
      <c r="S418" s="171">
        <v>9500</v>
      </c>
      <c r="T418" s="171">
        <v>7125</v>
      </c>
      <c r="U418" s="171">
        <v>9025</v>
      </c>
      <c r="V418" s="171">
        <v>1</v>
      </c>
    </row>
    <row r="419" spans="1:22" s="171" customFormat="1" x14ac:dyDescent="0.25">
      <c r="A419" s="169">
        <v>2</v>
      </c>
      <c r="B419" s="169" t="s">
        <v>702</v>
      </c>
      <c r="C419" s="169" t="s">
        <v>703</v>
      </c>
      <c r="D419" s="169" t="s">
        <v>719</v>
      </c>
      <c r="E419" s="169" t="s">
        <v>390</v>
      </c>
      <c r="F419" s="169" t="s">
        <v>390</v>
      </c>
      <c r="G419" s="169" t="s">
        <v>405</v>
      </c>
      <c r="H419" s="169" t="s">
        <v>396</v>
      </c>
      <c r="Q419" s="169" t="s">
        <v>396</v>
      </c>
      <c r="R419" s="171" t="s">
        <v>706</v>
      </c>
      <c r="S419" s="171">
        <v>10000</v>
      </c>
      <c r="T419" s="171">
        <v>7500</v>
      </c>
      <c r="U419" s="171">
        <v>9500</v>
      </c>
      <c r="V419" s="171">
        <v>1</v>
      </c>
    </row>
    <row r="420" spans="1:22" s="171" customFormat="1" x14ac:dyDescent="0.25">
      <c r="A420" s="169">
        <v>2</v>
      </c>
      <c r="B420" s="169" t="s">
        <v>702</v>
      </c>
      <c r="C420" s="169" t="s">
        <v>703</v>
      </c>
      <c r="D420" s="169" t="s">
        <v>719</v>
      </c>
      <c r="E420" s="169" t="s">
        <v>390</v>
      </c>
      <c r="F420" s="169" t="s">
        <v>390</v>
      </c>
      <c r="G420" s="169" t="s">
        <v>405</v>
      </c>
      <c r="H420" s="169" t="s">
        <v>396</v>
      </c>
      <c r="Q420" s="169" t="s">
        <v>401</v>
      </c>
      <c r="R420" s="171" t="s">
        <v>707</v>
      </c>
      <c r="S420" s="171">
        <v>19000</v>
      </c>
      <c r="T420" s="171">
        <v>14250</v>
      </c>
      <c r="U420" s="171">
        <v>0</v>
      </c>
      <c r="V420" s="171">
        <v>1</v>
      </c>
    </row>
    <row r="421" spans="1:22" s="171" customFormat="1" x14ac:dyDescent="0.25">
      <c r="A421" s="169">
        <v>2</v>
      </c>
      <c r="B421" s="169" t="s">
        <v>702</v>
      </c>
      <c r="C421" s="169" t="s">
        <v>703</v>
      </c>
      <c r="D421" s="169" t="s">
        <v>719</v>
      </c>
      <c r="E421" s="169" t="s">
        <v>390</v>
      </c>
      <c r="F421" s="169" t="s">
        <v>390</v>
      </c>
      <c r="G421" s="169" t="s">
        <v>405</v>
      </c>
      <c r="H421" s="169" t="s">
        <v>396</v>
      </c>
      <c r="Q421" s="169" t="s">
        <v>405</v>
      </c>
      <c r="R421" s="171" t="s">
        <v>706</v>
      </c>
      <c r="S421" s="171">
        <v>20000</v>
      </c>
      <c r="T421" s="171">
        <v>15000</v>
      </c>
      <c r="U421" s="171">
        <v>0</v>
      </c>
      <c r="V421" s="171">
        <v>1</v>
      </c>
    </row>
    <row r="422" spans="1:22" s="171" customFormat="1" x14ac:dyDescent="0.25">
      <c r="A422" s="169">
        <v>2</v>
      </c>
      <c r="B422" s="169" t="s">
        <v>702</v>
      </c>
      <c r="C422" s="169" t="s">
        <v>703</v>
      </c>
      <c r="D422" s="169" t="s">
        <v>719</v>
      </c>
      <c r="E422" s="169" t="s">
        <v>390</v>
      </c>
      <c r="F422" s="169" t="s">
        <v>390</v>
      </c>
      <c r="G422" s="169" t="s">
        <v>405</v>
      </c>
      <c r="H422" s="169" t="s">
        <v>396</v>
      </c>
      <c r="Q422" s="169" t="s">
        <v>405</v>
      </c>
      <c r="R422" s="171" t="s">
        <v>707</v>
      </c>
      <c r="S422" s="171">
        <v>38940</v>
      </c>
      <c r="T422" s="171">
        <v>29205</v>
      </c>
      <c r="U422" s="171">
        <v>16150</v>
      </c>
      <c r="V422" s="171">
        <v>2</v>
      </c>
    </row>
    <row r="423" spans="1:22" s="171" customFormat="1" x14ac:dyDescent="0.25">
      <c r="A423" s="169">
        <v>2</v>
      </c>
      <c r="B423" s="169" t="s">
        <v>702</v>
      </c>
      <c r="C423" s="169" t="s">
        <v>703</v>
      </c>
      <c r="D423" s="169" t="s">
        <v>719</v>
      </c>
      <c r="E423" s="169" t="s">
        <v>390</v>
      </c>
      <c r="F423" s="169" t="s">
        <v>390</v>
      </c>
      <c r="G423" s="169" t="s">
        <v>405</v>
      </c>
      <c r="H423" s="169" t="s">
        <v>396</v>
      </c>
      <c r="Q423" s="169" t="s">
        <v>405</v>
      </c>
      <c r="R423" s="171" t="s">
        <v>708</v>
      </c>
      <c r="S423" s="171">
        <v>52750</v>
      </c>
      <c r="T423" s="171">
        <v>39562.5</v>
      </c>
      <c r="U423" s="171">
        <v>50100</v>
      </c>
      <c r="V423" s="171">
        <v>3</v>
      </c>
    </row>
    <row r="424" spans="1:22" s="171" customFormat="1" x14ac:dyDescent="0.25">
      <c r="A424" s="169">
        <v>2</v>
      </c>
      <c r="B424" s="169" t="s">
        <v>702</v>
      </c>
      <c r="C424" s="169" t="s">
        <v>703</v>
      </c>
      <c r="D424" s="169" t="s">
        <v>719</v>
      </c>
      <c r="E424" s="169" t="s">
        <v>390</v>
      </c>
      <c r="F424" s="169" t="s">
        <v>390</v>
      </c>
      <c r="G424" s="169" t="s">
        <v>405</v>
      </c>
      <c r="H424" s="169" t="s">
        <v>396</v>
      </c>
      <c r="Q424" s="169" t="s">
        <v>405</v>
      </c>
      <c r="R424" s="171" t="s">
        <v>709</v>
      </c>
      <c r="S424" s="171">
        <v>20000</v>
      </c>
      <c r="T424" s="171">
        <v>15000</v>
      </c>
      <c r="U424" s="171">
        <v>0</v>
      </c>
      <c r="V424" s="171">
        <v>1</v>
      </c>
    </row>
    <row r="425" spans="1:22" s="171" customFormat="1" x14ac:dyDescent="0.25">
      <c r="A425" s="169">
        <v>2</v>
      </c>
      <c r="B425" s="169" t="s">
        <v>702</v>
      </c>
      <c r="C425" s="169" t="s">
        <v>703</v>
      </c>
      <c r="D425" s="169" t="s">
        <v>719</v>
      </c>
      <c r="E425" s="169" t="s">
        <v>390</v>
      </c>
      <c r="F425" s="169" t="s">
        <v>394</v>
      </c>
      <c r="G425" s="169" t="s">
        <v>405</v>
      </c>
      <c r="H425" s="169" t="s">
        <v>396</v>
      </c>
      <c r="Q425" s="169">
        <v>12</v>
      </c>
      <c r="R425" s="171" t="s">
        <v>710</v>
      </c>
      <c r="S425" s="171">
        <v>19410</v>
      </c>
      <c r="T425" s="171">
        <v>14557.5</v>
      </c>
      <c r="U425" s="171">
        <v>0</v>
      </c>
      <c r="V425" s="171">
        <v>1</v>
      </c>
    </row>
    <row r="426" spans="1:22" s="171" customFormat="1" x14ac:dyDescent="0.25">
      <c r="A426" s="169">
        <v>2</v>
      </c>
      <c r="B426" s="169" t="s">
        <v>702</v>
      </c>
      <c r="C426" s="169" t="s">
        <v>703</v>
      </c>
      <c r="D426" s="169" t="s">
        <v>719</v>
      </c>
      <c r="E426" s="169" t="s">
        <v>390</v>
      </c>
      <c r="F426" s="169" t="s">
        <v>394</v>
      </c>
      <c r="G426" s="169" t="s">
        <v>405</v>
      </c>
      <c r="H426" s="169" t="s">
        <v>396</v>
      </c>
      <c r="Q426" s="169">
        <v>13</v>
      </c>
      <c r="R426" s="171" t="s">
        <v>706</v>
      </c>
      <c r="S426" s="171">
        <v>40000</v>
      </c>
      <c r="T426" s="171">
        <v>30000</v>
      </c>
      <c r="U426" s="171">
        <v>19000</v>
      </c>
      <c r="V426" s="171">
        <v>2</v>
      </c>
    </row>
    <row r="427" spans="1:22" s="171" customFormat="1" x14ac:dyDescent="0.25">
      <c r="A427" s="169">
        <v>2</v>
      </c>
      <c r="B427" s="169" t="s">
        <v>702</v>
      </c>
      <c r="C427" s="169" t="s">
        <v>703</v>
      </c>
      <c r="D427" s="169" t="s">
        <v>719</v>
      </c>
      <c r="E427" s="169" t="s">
        <v>390</v>
      </c>
      <c r="F427" s="169" t="s">
        <v>394</v>
      </c>
      <c r="G427" s="169" t="s">
        <v>405</v>
      </c>
      <c r="H427" s="169" t="s">
        <v>396</v>
      </c>
      <c r="Q427" s="169">
        <v>13</v>
      </c>
      <c r="R427" s="171" t="s">
        <v>708</v>
      </c>
      <c r="S427" s="171">
        <v>99344</v>
      </c>
      <c r="T427" s="171">
        <v>74508</v>
      </c>
      <c r="U427" s="171">
        <v>36374.5</v>
      </c>
      <c r="V427" s="171">
        <v>5</v>
      </c>
    </row>
    <row r="428" spans="1:22" s="171" customFormat="1" x14ac:dyDescent="0.25">
      <c r="A428" s="169">
        <v>2</v>
      </c>
      <c r="B428" s="169" t="s">
        <v>702</v>
      </c>
      <c r="C428" s="169" t="s">
        <v>703</v>
      </c>
      <c r="D428" s="169" t="s">
        <v>719</v>
      </c>
      <c r="E428" s="169" t="s">
        <v>390</v>
      </c>
      <c r="F428" s="169" t="s">
        <v>394</v>
      </c>
      <c r="G428" s="169" t="s">
        <v>405</v>
      </c>
      <c r="H428" s="169" t="s">
        <v>396</v>
      </c>
      <c r="Q428" s="169">
        <v>13</v>
      </c>
      <c r="R428" s="171" t="s">
        <v>709</v>
      </c>
      <c r="S428" s="171">
        <v>9500</v>
      </c>
      <c r="T428" s="171">
        <v>7125</v>
      </c>
      <c r="U428" s="171">
        <v>7125</v>
      </c>
      <c r="V428" s="171">
        <v>1</v>
      </c>
    </row>
    <row r="429" spans="1:22" s="171" customFormat="1" x14ac:dyDescent="0.25">
      <c r="A429" s="169">
        <v>2</v>
      </c>
      <c r="B429" s="169" t="s">
        <v>702</v>
      </c>
      <c r="C429" s="169" t="s">
        <v>703</v>
      </c>
      <c r="D429" s="169" t="s">
        <v>719</v>
      </c>
      <c r="E429" s="169" t="s">
        <v>390</v>
      </c>
      <c r="F429" s="169" t="s">
        <v>394</v>
      </c>
      <c r="G429" s="169" t="s">
        <v>405</v>
      </c>
      <c r="H429" s="169" t="s">
        <v>396</v>
      </c>
      <c r="Q429" s="169">
        <v>13</v>
      </c>
      <c r="R429" s="171" t="s">
        <v>710</v>
      </c>
      <c r="S429" s="171">
        <v>35850</v>
      </c>
      <c r="T429" s="171">
        <v>26887.5</v>
      </c>
      <c r="U429" s="171">
        <v>19000</v>
      </c>
      <c r="V429" s="171">
        <v>2</v>
      </c>
    </row>
    <row r="430" spans="1:22" s="171" customFormat="1" x14ac:dyDescent="0.25">
      <c r="A430" s="169">
        <v>2</v>
      </c>
      <c r="B430" s="169" t="s">
        <v>702</v>
      </c>
      <c r="C430" s="169" t="s">
        <v>703</v>
      </c>
      <c r="D430" s="169" t="s">
        <v>719</v>
      </c>
      <c r="E430" s="169" t="s">
        <v>390</v>
      </c>
      <c r="F430" s="169" t="s">
        <v>394</v>
      </c>
      <c r="G430" s="169" t="s">
        <v>405</v>
      </c>
      <c r="H430" s="169" t="s">
        <v>396</v>
      </c>
      <c r="Q430" s="169">
        <v>14</v>
      </c>
      <c r="R430" s="171" t="s">
        <v>706</v>
      </c>
      <c r="S430" s="171">
        <v>20000</v>
      </c>
      <c r="T430" s="171">
        <v>15000</v>
      </c>
      <c r="U430" s="171">
        <v>18205</v>
      </c>
      <c r="V430" s="171">
        <v>1</v>
      </c>
    </row>
    <row r="431" spans="1:22" s="171" customFormat="1" x14ac:dyDescent="0.25">
      <c r="A431" s="169">
        <v>2</v>
      </c>
      <c r="B431" s="169" t="s">
        <v>702</v>
      </c>
      <c r="C431" s="169" t="s">
        <v>703</v>
      </c>
      <c r="D431" s="169" t="s">
        <v>719</v>
      </c>
      <c r="E431" s="169" t="s">
        <v>390</v>
      </c>
      <c r="F431" s="169" t="s">
        <v>394</v>
      </c>
      <c r="G431" s="169" t="s">
        <v>405</v>
      </c>
      <c r="H431" s="169" t="s">
        <v>396</v>
      </c>
      <c r="Q431" s="169">
        <v>14</v>
      </c>
      <c r="R431" s="171" t="s">
        <v>707</v>
      </c>
      <c r="S431" s="171">
        <v>40000</v>
      </c>
      <c r="T431" s="171">
        <v>30000</v>
      </c>
      <c r="U431" s="171">
        <v>19000</v>
      </c>
      <c r="V431" s="171">
        <v>2</v>
      </c>
    </row>
    <row r="432" spans="1:22" s="171" customFormat="1" x14ac:dyDescent="0.25">
      <c r="A432" s="169">
        <v>2</v>
      </c>
      <c r="B432" s="169" t="s">
        <v>702</v>
      </c>
      <c r="C432" s="169" t="s">
        <v>703</v>
      </c>
      <c r="D432" s="169" t="s">
        <v>719</v>
      </c>
      <c r="E432" s="169" t="s">
        <v>390</v>
      </c>
      <c r="F432" s="169" t="s">
        <v>394</v>
      </c>
      <c r="G432" s="169" t="s">
        <v>405</v>
      </c>
      <c r="H432" s="169" t="s">
        <v>396</v>
      </c>
      <c r="Q432" s="169">
        <v>14</v>
      </c>
      <c r="R432" s="171" t="s">
        <v>708</v>
      </c>
      <c r="S432" s="171">
        <v>39600</v>
      </c>
      <c r="T432" s="171">
        <v>29700</v>
      </c>
      <c r="U432" s="171">
        <v>9800</v>
      </c>
      <c r="V432" s="171">
        <v>2</v>
      </c>
    </row>
    <row r="433" spans="1:22" s="171" customFormat="1" x14ac:dyDescent="0.25">
      <c r="A433" s="169">
        <v>2</v>
      </c>
      <c r="B433" s="169" t="s">
        <v>702</v>
      </c>
      <c r="C433" s="169" t="s">
        <v>703</v>
      </c>
      <c r="D433" s="169" t="s">
        <v>719</v>
      </c>
      <c r="E433" s="169" t="s">
        <v>390</v>
      </c>
      <c r="F433" s="169" t="s">
        <v>394</v>
      </c>
      <c r="G433" s="169" t="s">
        <v>405</v>
      </c>
      <c r="H433" s="169" t="s">
        <v>396</v>
      </c>
      <c r="Q433" s="169">
        <v>14</v>
      </c>
      <c r="R433" s="171" t="s">
        <v>710</v>
      </c>
      <c r="S433" s="171">
        <v>27750</v>
      </c>
      <c r="T433" s="171">
        <v>20812.5</v>
      </c>
      <c r="U433" s="171">
        <v>26362.510000000002</v>
      </c>
      <c r="V433" s="171">
        <v>2</v>
      </c>
    </row>
    <row r="434" spans="1:22" s="171" customFormat="1" x14ac:dyDescent="0.25">
      <c r="A434" s="169">
        <v>2</v>
      </c>
      <c r="B434" s="169" t="s">
        <v>702</v>
      </c>
      <c r="C434" s="169" t="s">
        <v>703</v>
      </c>
      <c r="D434" s="169" t="s">
        <v>719</v>
      </c>
      <c r="E434" s="169" t="s">
        <v>390</v>
      </c>
      <c r="F434" s="169" t="s">
        <v>394</v>
      </c>
      <c r="G434" s="169" t="s">
        <v>405</v>
      </c>
      <c r="H434" s="169" t="s">
        <v>396</v>
      </c>
      <c r="Q434" s="169">
        <v>14</v>
      </c>
      <c r="R434" s="171" t="s">
        <v>714</v>
      </c>
      <c r="S434" s="171">
        <v>20000</v>
      </c>
      <c r="T434" s="171">
        <v>15000</v>
      </c>
      <c r="U434" s="171">
        <v>10000</v>
      </c>
      <c r="V434" s="171">
        <v>1</v>
      </c>
    </row>
    <row r="435" spans="1:22" s="171" customFormat="1" x14ac:dyDescent="0.25">
      <c r="A435" s="169">
        <v>2</v>
      </c>
      <c r="B435" s="169" t="s">
        <v>702</v>
      </c>
      <c r="C435" s="169" t="s">
        <v>703</v>
      </c>
      <c r="D435" s="169" t="s">
        <v>719</v>
      </c>
      <c r="E435" s="169" t="s">
        <v>390</v>
      </c>
      <c r="F435" s="169" t="s">
        <v>394</v>
      </c>
      <c r="G435" s="169" t="s">
        <v>405</v>
      </c>
      <c r="H435" s="169" t="s">
        <v>396</v>
      </c>
      <c r="Q435" s="169">
        <v>15</v>
      </c>
      <c r="R435" s="171" t="s">
        <v>706</v>
      </c>
      <c r="S435" s="171">
        <v>30000</v>
      </c>
      <c r="T435" s="171">
        <v>22500</v>
      </c>
      <c r="U435" s="171">
        <v>28000</v>
      </c>
      <c r="V435" s="171">
        <v>2</v>
      </c>
    </row>
    <row r="436" spans="1:22" s="171" customFormat="1" x14ac:dyDescent="0.25">
      <c r="A436" s="169">
        <v>2</v>
      </c>
      <c r="B436" s="169" t="s">
        <v>702</v>
      </c>
      <c r="C436" s="169" t="s">
        <v>703</v>
      </c>
      <c r="D436" s="169" t="s">
        <v>719</v>
      </c>
      <c r="E436" s="169" t="s">
        <v>390</v>
      </c>
      <c r="F436" s="169" t="s">
        <v>394</v>
      </c>
      <c r="G436" s="169" t="s">
        <v>405</v>
      </c>
      <c r="H436" s="169" t="s">
        <v>396</v>
      </c>
      <c r="Q436" s="169">
        <v>15</v>
      </c>
      <c r="R436" s="171" t="s">
        <v>708</v>
      </c>
      <c r="S436" s="171">
        <v>20000</v>
      </c>
      <c r="T436" s="171">
        <v>15000</v>
      </c>
      <c r="U436" s="171">
        <v>19000</v>
      </c>
      <c r="V436" s="171">
        <v>1</v>
      </c>
    </row>
    <row r="437" spans="1:22" s="171" customFormat="1" x14ac:dyDescent="0.25">
      <c r="A437" s="169">
        <v>2</v>
      </c>
      <c r="B437" s="169" t="s">
        <v>702</v>
      </c>
      <c r="C437" s="169" t="s">
        <v>703</v>
      </c>
      <c r="D437" s="169" t="s">
        <v>719</v>
      </c>
      <c r="E437" s="169" t="s">
        <v>390</v>
      </c>
      <c r="F437" s="169" t="s">
        <v>394</v>
      </c>
      <c r="G437" s="169" t="s">
        <v>405</v>
      </c>
      <c r="H437" s="169" t="s">
        <v>396</v>
      </c>
      <c r="Q437" s="169">
        <v>17</v>
      </c>
      <c r="R437" s="171" t="s">
        <v>707</v>
      </c>
      <c r="S437" s="171">
        <v>56500</v>
      </c>
      <c r="T437" s="171">
        <v>42375</v>
      </c>
      <c r="U437" s="171">
        <v>15000</v>
      </c>
      <c r="V437" s="171">
        <v>3</v>
      </c>
    </row>
    <row r="438" spans="1:22" s="171" customFormat="1" x14ac:dyDescent="0.25">
      <c r="A438" s="169">
        <v>2</v>
      </c>
      <c r="B438" s="169" t="s">
        <v>702</v>
      </c>
      <c r="C438" s="169" t="s">
        <v>703</v>
      </c>
      <c r="D438" s="169" t="s">
        <v>719</v>
      </c>
      <c r="E438" s="169" t="s">
        <v>390</v>
      </c>
      <c r="F438" s="169" t="s">
        <v>394</v>
      </c>
      <c r="G438" s="169" t="s">
        <v>405</v>
      </c>
      <c r="H438" s="169" t="s">
        <v>396</v>
      </c>
      <c r="Q438" s="169">
        <v>17</v>
      </c>
      <c r="R438" s="171" t="s">
        <v>708</v>
      </c>
      <c r="S438" s="171">
        <v>66000</v>
      </c>
      <c r="T438" s="171">
        <v>49500</v>
      </c>
      <c r="U438" s="171">
        <v>19500</v>
      </c>
      <c r="V438" s="171">
        <v>4</v>
      </c>
    </row>
    <row r="439" spans="1:22" s="171" customFormat="1" x14ac:dyDescent="0.25">
      <c r="A439" s="169">
        <v>2</v>
      </c>
      <c r="B439" s="169" t="s">
        <v>702</v>
      </c>
      <c r="C439" s="169" t="s">
        <v>703</v>
      </c>
      <c r="D439" s="169" t="s">
        <v>719</v>
      </c>
      <c r="E439" s="169" t="s">
        <v>390</v>
      </c>
      <c r="F439" s="169" t="s">
        <v>394</v>
      </c>
      <c r="G439" s="169" t="s">
        <v>405</v>
      </c>
      <c r="H439" s="169" t="s">
        <v>396</v>
      </c>
      <c r="Q439" s="169">
        <v>17</v>
      </c>
      <c r="R439" s="171" t="s">
        <v>710</v>
      </c>
      <c r="S439" s="171">
        <v>20000</v>
      </c>
      <c r="T439" s="171">
        <v>15000</v>
      </c>
      <c r="U439" s="171">
        <v>19000</v>
      </c>
      <c r="V439" s="171">
        <v>1</v>
      </c>
    </row>
    <row r="440" spans="1:22" s="171" customFormat="1" x14ac:dyDescent="0.25">
      <c r="A440" s="169">
        <v>2</v>
      </c>
      <c r="B440" s="169" t="s">
        <v>702</v>
      </c>
      <c r="C440" s="169" t="s">
        <v>703</v>
      </c>
      <c r="D440" s="169" t="s">
        <v>719</v>
      </c>
      <c r="E440" s="169" t="s">
        <v>390</v>
      </c>
      <c r="F440" s="169" t="s">
        <v>394</v>
      </c>
      <c r="G440" s="169" t="s">
        <v>405</v>
      </c>
      <c r="H440" s="169" t="s">
        <v>396</v>
      </c>
      <c r="Q440" s="169">
        <v>17</v>
      </c>
      <c r="R440" s="171" t="s">
        <v>713</v>
      </c>
      <c r="S440" s="171">
        <v>13900</v>
      </c>
      <c r="T440" s="171">
        <v>10425</v>
      </c>
      <c r="U440" s="171">
        <v>13205</v>
      </c>
      <c r="V440" s="171">
        <v>1</v>
      </c>
    </row>
    <row r="441" spans="1:22" s="171" customFormat="1" x14ac:dyDescent="0.25">
      <c r="A441" s="169">
        <v>2</v>
      </c>
      <c r="B441" s="169" t="s">
        <v>702</v>
      </c>
      <c r="C441" s="169" t="s">
        <v>703</v>
      </c>
      <c r="D441" s="169" t="s">
        <v>719</v>
      </c>
      <c r="E441" s="169" t="s">
        <v>390</v>
      </c>
      <c r="F441" s="169" t="s">
        <v>394</v>
      </c>
      <c r="G441" s="169" t="s">
        <v>405</v>
      </c>
      <c r="H441" s="169" t="s">
        <v>396</v>
      </c>
      <c r="Q441" s="169">
        <v>17</v>
      </c>
      <c r="R441" s="171" t="s">
        <v>714</v>
      </c>
      <c r="S441" s="171">
        <v>60000</v>
      </c>
      <c r="T441" s="171">
        <v>45000</v>
      </c>
      <c r="U441" s="171">
        <v>30000</v>
      </c>
      <c r="V441" s="171">
        <v>3</v>
      </c>
    </row>
    <row r="442" spans="1:22" s="171" customFormat="1" x14ac:dyDescent="0.25">
      <c r="A442" s="169">
        <v>2</v>
      </c>
      <c r="B442" s="169" t="s">
        <v>702</v>
      </c>
      <c r="C442" s="169" t="s">
        <v>703</v>
      </c>
      <c r="D442" s="169" t="s">
        <v>719</v>
      </c>
      <c r="E442" s="169" t="s">
        <v>390</v>
      </c>
      <c r="F442" s="169" t="s">
        <v>394</v>
      </c>
      <c r="G442" s="169" t="s">
        <v>405</v>
      </c>
      <c r="H442" s="169" t="s">
        <v>396</v>
      </c>
      <c r="Q442" s="169">
        <v>21</v>
      </c>
      <c r="R442" s="171" t="s">
        <v>707</v>
      </c>
      <c r="S442" s="171">
        <v>16000</v>
      </c>
      <c r="T442" s="171">
        <v>12000</v>
      </c>
      <c r="U442" s="171">
        <v>0</v>
      </c>
      <c r="V442" s="171">
        <v>1</v>
      </c>
    </row>
    <row r="443" spans="1:22" s="171" customFormat="1" x14ac:dyDescent="0.25">
      <c r="A443" s="169">
        <v>2</v>
      </c>
      <c r="B443" s="169" t="s">
        <v>702</v>
      </c>
      <c r="C443" s="169" t="s">
        <v>703</v>
      </c>
      <c r="D443" s="169" t="s">
        <v>719</v>
      </c>
      <c r="E443" s="169" t="s">
        <v>390</v>
      </c>
      <c r="F443" s="169" t="s">
        <v>394</v>
      </c>
      <c r="G443" s="169" t="s">
        <v>405</v>
      </c>
      <c r="H443" s="169" t="s">
        <v>396</v>
      </c>
      <c r="Q443" s="169">
        <v>21</v>
      </c>
      <c r="R443" s="171" t="s">
        <v>710</v>
      </c>
      <c r="S443" s="171">
        <v>20000</v>
      </c>
      <c r="T443" s="171">
        <v>15000</v>
      </c>
      <c r="U443" s="171">
        <v>19000</v>
      </c>
      <c r="V443" s="171">
        <v>1</v>
      </c>
    </row>
    <row r="444" spans="1:22" s="171" customFormat="1" x14ac:dyDescent="0.25">
      <c r="A444" s="169">
        <v>2</v>
      </c>
      <c r="B444" s="169" t="s">
        <v>702</v>
      </c>
      <c r="C444" s="169" t="s">
        <v>703</v>
      </c>
      <c r="D444" s="169" t="s">
        <v>719</v>
      </c>
      <c r="E444" s="169" t="s">
        <v>390</v>
      </c>
      <c r="F444" s="169" t="s">
        <v>394</v>
      </c>
      <c r="G444" s="169" t="s">
        <v>405</v>
      </c>
      <c r="H444" s="169" t="s">
        <v>396</v>
      </c>
      <c r="Q444" s="169">
        <v>23</v>
      </c>
      <c r="R444" s="171" t="s">
        <v>707</v>
      </c>
      <c r="S444" s="171">
        <v>62720</v>
      </c>
      <c r="T444" s="171">
        <v>47040</v>
      </c>
      <c r="U444" s="171">
        <v>27064</v>
      </c>
      <c r="V444" s="171">
        <v>4</v>
      </c>
    </row>
    <row r="445" spans="1:22" s="171" customFormat="1" x14ac:dyDescent="0.25">
      <c r="A445" s="169">
        <v>2</v>
      </c>
      <c r="B445" s="169" t="s">
        <v>702</v>
      </c>
      <c r="C445" s="169" t="s">
        <v>703</v>
      </c>
      <c r="D445" s="169" t="s">
        <v>719</v>
      </c>
      <c r="E445" s="169" t="s">
        <v>390</v>
      </c>
      <c r="F445" s="169" t="s">
        <v>394</v>
      </c>
      <c r="G445" s="169" t="s">
        <v>405</v>
      </c>
      <c r="H445" s="169" t="s">
        <v>396</v>
      </c>
      <c r="Q445" s="169">
        <v>23</v>
      </c>
      <c r="R445" s="171" t="s">
        <v>708</v>
      </c>
      <c r="S445" s="171">
        <v>20000</v>
      </c>
      <c r="T445" s="171">
        <v>15000</v>
      </c>
      <c r="U445" s="171">
        <v>19000</v>
      </c>
      <c r="V445" s="171">
        <v>1</v>
      </c>
    </row>
    <row r="446" spans="1:22" s="171" customFormat="1" x14ac:dyDescent="0.25">
      <c r="A446" s="169">
        <v>2</v>
      </c>
      <c r="B446" s="169" t="s">
        <v>702</v>
      </c>
      <c r="C446" s="169" t="s">
        <v>703</v>
      </c>
      <c r="D446" s="169" t="s">
        <v>719</v>
      </c>
      <c r="E446" s="169" t="s">
        <v>390</v>
      </c>
      <c r="F446" s="169" t="s">
        <v>394</v>
      </c>
      <c r="G446" s="169" t="s">
        <v>405</v>
      </c>
      <c r="H446" s="169" t="s">
        <v>396</v>
      </c>
      <c r="Q446" s="169">
        <v>23</v>
      </c>
      <c r="R446" s="171" t="s">
        <v>713</v>
      </c>
      <c r="S446" s="171">
        <v>14900</v>
      </c>
      <c r="T446" s="171">
        <v>11175</v>
      </c>
      <c r="U446" s="171">
        <v>14155</v>
      </c>
      <c r="V446" s="171">
        <v>1</v>
      </c>
    </row>
    <row r="447" spans="1:22" s="171" customFormat="1" x14ac:dyDescent="0.25">
      <c r="A447" s="169">
        <v>2</v>
      </c>
      <c r="B447" s="169" t="s">
        <v>702</v>
      </c>
      <c r="C447" s="169" t="s">
        <v>703</v>
      </c>
      <c r="D447" s="169" t="s">
        <v>719</v>
      </c>
      <c r="E447" s="169" t="s">
        <v>390</v>
      </c>
      <c r="F447" s="169" t="s">
        <v>394</v>
      </c>
      <c r="G447" s="169" t="s">
        <v>405</v>
      </c>
      <c r="H447" s="169" t="s">
        <v>396</v>
      </c>
      <c r="Q447" s="169">
        <v>23</v>
      </c>
      <c r="R447" s="171" t="s">
        <v>714</v>
      </c>
      <c r="S447" s="171">
        <v>20000</v>
      </c>
      <c r="T447" s="171">
        <v>15000</v>
      </c>
      <c r="U447" s="171">
        <v>0</v>
      </c>
      <c r="V447" s="171">
        <v>1</v>
      </c>
    </row>
    <row r="448" spans="1:22" s="171" customFormat="1" x14ac:dyDescent="0.25">
      <c r="A448" s="169">
        <v>2</v>
      </c>
      <c r="B448" s="169" t="s">
        <v>702</v>
      </c>
      <c r="C448" s="169" t="s">
        <v>703</v>
      </c>
      <c r="D448" s="169" t="s">
        <v>719</v>
      </c>
      <c r="E448" s="169" t="s">
        <v>390</v>
      </c>
      <c r="F448" s="169" t="s">
        <v>394</v>
      </c>
      <c r="G448" s="169" t="s">
        <v>405</v>
      </c>
      <c r="H448" s="169" t="s">
        <v>396</v>
      </c>
      <c r="Q448" s="169" t="s">
        <v>407</v>
      </c>
      <c r="R448" s="171" t="s">
        <v>707</v>
      </c>
      <c r="S448" s="171">
        <v>12100</v>
      </c>
      <c r="T448" s="171">
        <v>9075</v>
      </c>
      <c r="U448" s="171">
        <v>0</v>
      </c>
      <c r="V448" s="171">
        <v>1</v>
      </c>
    </row>
    <row r="449" spans="1:22" s="171" customFormat="1" x14ac:dyDescent="0.25">
      <c r="A449" s="169">
        <v>2</v>
      </c>
      <c r="B449" s="169" t="s">
        <v>702</v>
      </c>
      <c r="C449" s="169" t="s">
        <v>703</v>
      </c>
      <c r="D449" s="169" t="s">
        <v>719</v>
      </c>
      <c r="E449" s="169" t="s">
        <v>390</v>
      </c>
      <c r="F449" s="169" t="s">
        <v>394</v>
      </c>
      <c r="G449" s="169" t="s">
        <v>405</v>
      </c>
      <c r="H449" s="169" t="s">
        <v>396</v>
      </c>
      <c r="Q449" s="169" t="s">
        <v>407</v>
      </c>
      <c r="R449" s="171" t="s">
        <v>710</v>
      </c>
      <c r="S449" s="171">
        <v>20000</v>
      </c>
      <c r="T449" s="171">
        <v>15000</v>
      </c>
      <c r="U449" s="171">
        <v>19000</v>
      </c>
      <c r="V449" s="171">
        <v>1</v>
      </c>
    </row>
    <row r="450" spans="1:22" s="171" customFormat="1" x14ac:dyDescent="0.25">
      <c r="A450" s="169">
        <v>2</v>
      </c>
      <c r="B450" s="169" t="s">
        <v>702</v>
      </c>
      <c r="C450" s="169" t="s">
        <v>703</v>
      </c>
      <c r="D450" s="169" t="s">
        <v>719</v>
      </c>
      <c r="E450" s="169" t="s">
        <v>390</v>
      </c>
      <c r="F450" s="169" t="s">
        <v>394</v>
      </c>
      <c r="G450" s="169" t="s">
        <v>405</v>
      </c>
      <c r="H450" s="169" t="s">
        <v>396</v>
      </c>
      <c r="Q450" s="170" t="s">
        <v>398</v>
      </c>
      <c r="R450" s="171" t="s">
        <v>707</v>
      </c>
      <c r="S450" s="171">
        <v>29500</v>
      </c>
      <c r="T450" s="171">
        <v>22125</v>
      </c>
      <c r="U450" s="171">
        <v>25650</v>
      </c>
      <c r="V450" s="171">
        <v>2</v>
      </c>
    </row>
    <row r="451" spans="1:22" s="171" customFormat="1" x14ac:dyDescent="0.25">
      <c r="A451" s="169">
        <v>2</v>
      </c>
      <c r="B451" s="169" t="s">
        <v>702</v>
      </c>
      <c r="C451" s="169" t="s">
        <v>703</v>
      </c>
      <c r="D451" s="169" t="s">
        <v>719</v>
      </c>
      <c r="E451" s="169" t="s">
        <v>390</v>
      </c>
      <c r="F451" s="169" t="s">
        <v>394</v>
      </c>
      <c r="G451" s="169" t="s">
        <v>405</v>
      </c>
      <c r="H451" s="169" t="s">
        <v>396</v>
      </c>
      <c r="Q451" s="170" t="s">
        <v>405</v>
      </c>
      <c r="R451" s="171" t="s">
        <v>707</v>
      </c>
      <c r="S451" s="171">
        <v>20000</v>
      </c>
      <c r="T451" s="171">
        <v>15000</v>
      </c>
      <c r="U451" s="171">
        <v>0</v>
      </c>
      <c r="V451" s="171">
        <v>1</v>
      </c>
    </row>
    <row r="452" spans="1:22" s="171" customFormat="1" x14ac:dyDescent="0.25">
      <c r="A452" s="169">
        <v>2</v>
      </c>
      <c r="B452" s="169" t="s">
        <v>702</v>
      </c>
      <c r="C452" s="169" t="s">
        <v>703</v>
      </c>
      <c r="D452" s="169" t="s">
        <v>719</v>
      </c>
      <c r="E452" s="169" t="s">
        <v>390</v>
      </c>
      <c r="F452" s="169" t="s">
        <v>394</v>
      </c>
      <c r="G452" s="169" t="s">
        <v>405</v>
      </c>
      <c r="H452" s="169" t="s">
        <v>396</v>
      </c>
      <c r="Q452" s="170" t="s">
        <v>403</v>
      </c>
      <c r="R452" s="171" t="s">
        <v>708</v>
      </c>
      <c r="S452" s="171">
        <v>10300</v>
      </c>
      <c r="T452" s="171">
        <v>7725</v>
      </c>
      <c r="U452" s="171">
        <v>9785</v>
      </c>
      <c r="V452" s="171">
        <v>1</v>
      </c>
    </row>
    <row r="453" spans="1:22" s="171" customFormat="1" x14ac:dyDescent="0.25">
      <c r="A453" s="169">
        <v>2</v>
      </c>
      <c r="B453" s="169" t="s">
        <v>702</v>
      </c>
      <c r="C453" s="169" t="s">
        <v>703</v>
      </c>
      <c r="D453" s="169" t="s">
        <v>719</v>
      </c>
      <c r="E453" s="169" t="s">
        <v>390</v>
      </c>
      <c r="F453" s="169" t="s">
        <v>394</v>
      </c>
      <c r="G453" s="169" t="s">
        <v>405</v>
      </c>
      <c r="H453" s="169" t="s">
        <v>396</v>
      </c>
      <c r="Q453" s="170" t="s">
        <v>390</v>
      </c>
      <c r="R453" s="171" t="s">
        <v>714</v>
      </c>
      <c r="S453" s="171">
        <v>20000</v>
      </c>
      <c r="T453" s="171">
        <v>15000</v>
      </c>
      <c r="U453" s="171">
        <v>10000</v>
      </c>
      <c r="V453" s="171">
        <v>1</v>
      </c>
    </row>
    <row r="454" spans="1:22" s="171" customFormat="1" x14ac:dyDescent="0.25">
      <c r="A454" s="169">
        <v>2</v>
      </c>
      <c r="B454" s="169" t="s">
        <v>702</v>
      </c>
      <c r="C454" s="169" t="s">
        <v>703</v>
      </c>
      <c r="D454" s="169" t="s">
        <v>719</v>
      </c>
      <c r="E454" s="169" t="s">
        <v>390</v>
      </c>
      <c r="F454" s="169" t="s">
        <v>396</v>
      </c>
      <c r="G454" s="169" t="s">
        <v>405</v>
      </c>
      <c r="H454" s="169" t="s">
        <v>396</v>
      </c>
      <c r="Q454" s="170">
        <v>13</v>
      </c>
      <c r="R454" s="171" t="s">
        <v>713</v>
      </c>
      <c r="S454" s="171">
        <v>20000</v>
      </c>
      <c r="T454" s="171">
        <v>15000</v>
      </c>
      <c r="U454" s="171">
        <v>19000</v>
      </c>
      <c r="V454" s="171">
        <v>1</v>
      </c>
    </row>
    <row r="455" spans="1:22" s="171" customFormat="1" x14ac:dyDescent="0.25">
      <c r="A455" s="169">
        <v>2</v>
      </c>
      <c r="B455" s="169" t="s">
        <v>702</v>
      </c>
      <c r="C455" s="169" t="s">
        <v>703</v>
      </c>
      <c r="D455" s="169" t="s">
        <v>719</v>
      </c>
      <c r="E455" s="169" t="s">
        <v>390</v>
      </c>
      <c r="F455" s="169" t="s">
        <v>396</v>
      </c>
      <c r="G455" s="169" t="s">
        <v>405</v>
      </c>
      <c r="H455" s="169" t="s">
        <v>396</v>
      </c>
      <c r="Q455" s="170">
        <v>14</v>
      </c>
      <c r="R455" s="171" t="s">
        <v>712</v>
      </c>
      <c r="S455" s="171">
        <v>20000</v>
      </c>
      <c r="T455" s="171">
        <v>15000</v>
      </c>
      <c r="U455" s="171">
        <v>19000</v>
      </c>
      <c r="V455" s="171">
        <v>1</v>
      </c>
    </row>
    <row r="456" spans="1:22" s="171" customFormat="1" x14ac:dyDescent="0.25">
      <c r="A456" s="169">
        <v>2</v>
      </c>
      <c r="B456" s="169" t="s">
        <v>702</v>
      </c>
      <c r="C456" s="169" t="s">
        <v>703</v>
      </c>
      <c r="D456" s="169" t="s">
        <v>719</v>
      </c>
      <c r="E456" s="169" t="s">
        <v>390</v>
      </c>
      <c r="F456" s="169" t="s">
        <v>396</v>
      </c>
      <c r="G456" s="169" t="s">
        <v>405</v>
      </c>
      <c r="H456" s="169" t="s">
        <v>396</v>
      </c>
      <c r="Q456" s="170">
        <v>14</v>
      </c>
      <c r="R456" s="171" t="s">
        <v>709</v>
      </c>
      <c r="S456" s="171">
        <v>19900</v>
      </c>
      <c r="T456" s="171">
        <v>14925</v>
      </c>
      <c r="U456" s="171">
        <v>18905</v>
      </c>
      <c r="V456" s="171">
        <v>1</v>
      </c>
    </row>
    <row r="457" spans="1:22" s="171" customFormat="1" x14ac:dyDescent="0.25">
      <c r="A457" s="169">
        <v>2</v>
      </c>
      <c r="B457" s="169" t="s">
        <v>702</v>
      </c>
      <c r="C457" s="169" t="s">
        <v>703</v>
      </c>
      <c r="D457" s="169" t="s">
        <v>719</v>
      </c>
      <c r="E457" s="169" t="s">
        <v>390</v>
      </c>
      <c r="F457" s="169" t="s">
        <v>396</v>
      </c>
      <c r="G457" s="169" t="s">
        <v>405</v>
      </c>
      <c r="H457" s="169" t="s">
        <v>396</v>
      </c>
      <c r="Q457" s="170">
        <v>14</v>
      </c>
      <c r="R457" s="171" t="s">
        <v>713</v>
      </c>
      <c r="S457" s="171">
        <v>16000</v>
      </c>
      <c r="T457" s="171">
        <v>12000</v>
      </c>
      <c r="U457" s="171">
        <v>0</v>
      </c>
      <c r="V457" s="171">
        <v>1</v>
      </c>
    </row>
    <row r="458" spans="1:22" s="171" customFormat="1" x14ac:dyDescent="0.25">
      <c r="A458" s="169">
        <v>2</v>
      </c>
      <c r="B458" s="169" t="s">
        <v>702</v>
      </c>
      <c r="C458" s="169" t="s">
        <v>703</v>
      </c>
      <c r="D458" s="169" t="s">
        <v>719</v>
      </c>
      <c r="E458" s="169" t="s">
        <v>390</v>
      </c>
      <c r="F458" s="169" t="s">
        <v>396</v>
      </c>
      <c r="G458" s="169" t="s">
        <v>405</v>
      </c>
      <c r="H458" s="169" t="s">
        <v>396</v>
      </c>
      <c r="Q458" s="170">
        <v>15</v>
      </c>
      <c r="R458" s="171" t="s">
        <v>706</v>
      </c>
      <c r="S458" s="171">
        <v>20000</v>
      </c>
      <c r="T458" s="171">
        <v>15000</v>
      </c>
      <c r="U458" s="171">
        <v>19000</v>
      </c>
      <c r="V458" s="171">
        <v>1</v>
      </c>
    </row>
    <row r="459" spans="1:22" s="171" customFormat="1" x14ac:dyDescent="0.25">
      <c r="A459" s="169">
        <v>2</v>
      </c>
      <c r="B459" s="169" t="s">
        <v>702</v>
      </c>
      <c r="C459" s="169" t="s">
        <v>703</v>
      </c>
      <c r="D459" s="169" t="s">
        <v>719</v>
      </c>
      <c r="E459" s="169" t="s">
        <v>390</v>
      </c>
      <c r="F459" s="169" t="s">
        <v>396</v>
      </c>
      <c r="G459" s="169" t="s">
        <v>405</v>
      </c>
      <c r="H459" s="169" t="s">
        <v>396</v>
      </c>
      <c r="Q459" s="170">
        <v>15</v>
      </c>
      <c r="R459" s="171" t="s">
        <v>709</v>
      </c>
      <c r="S459" s="171">
        <v>35625</v>
      </c>
      <c r="T459" s="171">
        <v>26718.75</v>
      </c>
      <c r="U459" s="171">
        <v>0</v>
      </c>
      <c r="V459" s="171">
        <v>2</v>
      </c>
    </row>
    <row r="460" spans="1:22" s="171" customFormat="1" x14ac:dyDescent="0.25">
      <c r="A460" s="169">
        <v>2</v>
      </c>
      <c r="B460" s="169" t="s">
        <v>702</v>
      </c>
      <c r="C460" s="169" t="s">
        <v>703</v>
      </c>
      <c r="D460" s="169" t="s">
        <v>719</v>
      </c>
      <c r="E460" s="169" t="s">
        <v>390</v>
      </c>
      <c r="F460" s="169" t="s">
        <v>396</v>
      </c>
      <c r="G460" s="169" t="s">
        <v>405</v>
      </c>
      <c r="H460" s="169" t="s">
        <v>396</v>
      </c>
      <c r="Q460" s="170">
        <v>17</v>
      </c>
      <c r="R460" s="171" t="s">
        <v>712</v>
      </c>
      <c r="S460" s="171">
        <v>20000</v>
      </c>
      <c r="T460" s="171">
        <v>15000</v>
      </c>
      <c r="U460" s="171">
        <v>10000</v>
      </c>
      <c r="V460" s="171">
        <v>1</v>
      </c>
    </row>
    <row r="461" spans="1:22" s="171" customFormat="1" x14ac:dyDescent="0.25">
      <c r="A461" s="169">
        <v>2</v>
      </c>
      <c r="B461" s="169" t="s">
        <v>702</v>
      </c>
      <c r="C461" s="169" t="s">
        <v>703</v>
      </c>
      <c r="D461" s="169" t="s">
        <v>719</v>
      </c>
      <c r="E461" s="169" t="s">
        <v>390</v>
      </c>
      <c r="F461" s="169" t="s">
        <v>396</v>
      </c>
      <c r="G461" s="169" t="s">
        <v>405</v>
      </c>
      <c r="H461" s="169" t="s">
        <v>396</v>
      </c>
      <c r="Q461" s="169">
        <v>17</v>
      </c>
      <c r="R461" s="171" t="s">
        <v>709</v>
      </c>
      <c r="S461" s="171">
        <v>20000</v>
      </c>
      <c r="T461" s="171">
        <v>15000</v>
      </c>
      <c r="U461" s="171">
        <v>19000</v>
      </c>
      <c r="V461" s="171">
        <v>1</v>
      </c>
    </row>
    <row r="462" spans="1:22" s="171" customFormat="1" x14ac:dyDescent="0.25">
      <c r="A462" s="169">
        <v>2</v>
      </c>
      <c r="B462" s="169" t="s">
        <v>702</v>
      </c>
      <c r="C462" s="169" t="s">
        <v>703</v>
      </c>
      <c r="D462" s="169" t="s">
        <v>719</v>
      </c>
      <c r="E462" s="169" t="s">
        <v>390</v>
      </c>
      <c r="F462" s="169" t="s">
        <v>396</v>
      </c>
      <c r="G462" s="169" t="s">
        <v>405</v>
      </c>
      <c r="H462" s="169" t="s">
        <v>396</v>
      </c>
      <c r="Q462" s="169">
        <v>17</v>
      </c>
      <c r="R462" s="171" t="s">
        <v>710</v>
      </c>
      <c r="S462" s="171">
        <v>20000</v>
      </c>
      <c r="T462" s="171">
        <v>15000</v>
      </c>
      <c r="U462" s="171">
        <v>0</v>
      </c>
      <c r="V462" s="171">
        <v>1</v>
      </c>
    </row>
    <row r="463" spans="1:22" s="171" customFormat="1" x14ac:dyDescent="0.25">
      <c r="A463" s="169">
        <v>2</v>
      </c>
      <c r="B463" s="169" t="s">
        <v>702</v>
      </c>
      <c r="C463" s="169" t="s">
        <v>703</v>
      </c>
      <c r="D463" s="169" t="s">
        <v>719</v>
      </c>
      <c r="E463" s="169" t="s">
        <v>390</v>
      </c>
      <c r="F463" s="169" t="s">
        <v>396</v>
      </c>
      <c r="G463" s="169" t="s">
        <v>405</v>
      </c>
      <c r="H463" s="169" t="s">
        <v>396</v>
      </c>
      <c r="Q463" s="169">
        <v>17</v>
      </c>
      <c r="R463" s="171" t="s">
        <v>714</v>
      </c>
      <c r="S463" s="171">
        <v>20000</v>
      </c>
      <c r="T463" s="171">
        <v>15000</v>
      </c>
      <c r="U463" s="171">
        <v>0</v>
      </c>
      <c r="V463" s="171">
        <v>1</v>
      </c>
    </row>
    <row r="464" spans="1:22" s="171" customFormat="1" x14ac:dyDescent="0.25">
      <c r="A464" s="169">
        <v>2</v>
      </c>
      <c r="B464" s="169" t="s">
        <v>702</v>
      </c>
      <c r="C464" s="169" t="s">
        <v>703</v>
      </c>
      <c r="D464" s="169" t="s">
        <v>719</v>
      </c>
      <c r="E464" s="169" t="s">
        <v>390</v>
      </c>
      <c r="F464" s="169" t="s">
        <v>396</v>
      </c>
      <c r="G464" s="169" t="s">
        <v>405</v>
      </c>
      <c r="H464" s="169" t="s">
        <v>396</v>
      </c>
      <c r="Q464" s="169" t="s">
        <v>407</v>
      </c>
      <c r="R464" s="171" t="s">
        <v>714</v>
      </c>
      <c r="S464" s="171">
        <v>20000</v>
      </c>
      <c r="T464" s="171">
        <v>15000</v>
      </c>
      <c r="U464" s="171">
        <v>0</v>
      </c>
      <c r="V464" s="171">
        <v>1</v>
      </c>
    </row>
    <row r="465" spans="1:22" s="171" customFormat="1" x14ac:dyDescent="0.25">
      <c r="A465" s="169">
        <v>2</v>
      </c>
      <c r="B465" s="169" t="s">
        <v>702</v>
      </c>
      <c r="C465" s="169" t="s">
        <v>703</v>
      </c>
      <c r="D465" s="169" t="s">
        <v>719</v>
      </c>
      <c r="E465" s="169" t="s">
        <v>394</v>
      </c>
      <c r="F465" s="169" t="s">
        <v>390</v>
      </c>
      <c r="G465" s="169" t="s">
        <v>405</v>
      </c>
      <c r="H465" s="169" t="s">
        <v>396</v>
      </c>
      <c r="Q465" s="169">
        <v>13</v>
      </c>
      <c r="R465" s="171" t="s">
        <v>706</v>
      </c>
      <c r="S465" s="171">
        <v>771400</v>
      </c>
      <c r="T465" s="171">
        <v>516870</v>
      </c>
      <c r="U465" s="171">
        <v>0</v>
      </c>
      <c r="V465" s="171">
        <v>2</v>
      </c>
    </row>
    <row r="466" spans="1:22" s="171" customFormat="1" x14ac:dyDescent="0.25">
      <c r="A466" s="169">
        <v>2</v>
      </c>
      <c r="B466" s="169" t="s">
        <v>702</v>
      </c>
      <c r="C466" s="169" t="s">
        <v>703</v>
      </c>
      <c r="D466" s="169" t="s">
        <v>719</v>
      </c>
      <c r="E466" s="169" t="s">
        <v>394</v>
      </c>
      <c r="F466" s="169" t="s">
        <v>390</v>
      </c>
      <c r="G466" s="169" t="s">
        <v>405</v>
      </c>
      <c r="H466" s="169" t="s">
        <v>396</v>
      </c>
      <c r="Q466" s="169">
        <v>13</v>
      </c>
      <c r="R466" s="171" t="s">
        <v>707</v>
      </c>
      <c r="S466" s="171">
        <v>158525.46</v>
      </c>
      <c r="T466" s="171">
        <v>110967.82</v>
      </c>
      <c r="U466" s="171">
        <v>52700.32</v>
      </c>
      <c r="V466" s="171">
        <v>1</v>
      </c>
    </row>
    <row r="467" spans="1:22" s="171" customFormat="1" x14ac:dyDescent="0.25">
      <c r="A467" s="169">
        <v>2</v>
      </c>
      <c r="B467" s="169" t="s">
        <v>702</v>
      </c>
      <c r="C467" s="169" t="s">
        <v>703</v>
      </c>
      <c r="D467" s="169" t="s">
        <v>719</v>
      </c>
      <c r="E467" s="169" t="s">
        <v>394</v>
      </c>
      <c r="F467" s="169" t="s">
        <v>390</v>
      </c>
      <c r="G467" s="169" t="s">
        <v>405</v>
      </c>
      <c r="H467" s="169" t="s">
        <v>396</v>
      </c>
      <c r="Q467" s="169">
        <v>13</v>
      </c>
      <c r="R467" s="171" t="s">
        <v>708</v>
      </c>
      <c r="S467" s="171">
        <v>571879</v>
      </c>
      <c r="T467" s="171">
        <v>422376.75</v>
      </c>
      <c r="U467" s="171">
        <v>0</v>
      </c>
      <c r="V467" s="171">
        <v>2</v>
      </c>
    </row>
    <row r="468" spans="1:22" s="171" customFormat="1" x14ac:dyDescent="0.25">
      <c r="A468" s="169">
        <v>2</v>
      </c>
      <c r="B468" s="169" t="s">
        <v>702</v>
      </c>
      <c r="C468" s="169" t="s">
        <v>703</v>
      </c>
      <c r="D468" s="169" t="s">
        <v>719</v>
      </c>
      <c r="E468" s="169" t="s">
        <v>394</v>
      </c>
      <c r="F468" s="169" t="s">
        <v>390</v>
      </c>
      <c r="G468" s="169" t="s">
        <v>405</v>
      </c>
      <c r="H468" s="169" t="s">
        <v>396</v>
      </c>
      <c r="Q468" s="169">
        <v>15</v>
      </c>
      <c r="R468" s="171" t="s">
        <v>708</v>
      </c>
      <c r="S468" s="171">
        <v>3623033.82</v>
      </c>
      <c r="T468" s="171">
        <v>2686088.47</v>
      </c>
      <c r="U468" s="171">
        <v>217514.64</v>
      </c>
      <c r="V468" s="171">
        <v>2</v>
      </c>
    </row>
    <row r="469" spans="1:22" s="171" customFormat="1" x14ac:dyDescent="0.25">
      <c r="A469" s="169">
        <v>2</v>
      </c>
      <c r="B469" s="169" t="s">
        <v>702</v>
      </c>
      <c r="C469" s="169" t="s">
        <v>703</v>
      </c>
      <c r="D469" s="169" t="s">
        <v>719</v>
      </c>
      <c r="E469" s="169" t="s">
        <v>394</v>
      </c>
      <c r="F469" s="169" t="s">
        <v>390</v>
      </c>
      <c r="G469" s="169" t="s">
        <v>405</v>
      </c>
      <c r="H469" s="169" t="s">
        <v>396</v>
      </c>
      <c r="Q469" s="169">
        <v>20</v>
      </c>
      <c r="R469" s="171" t="s">
        <v>708</v>
      </c>
      <c r="S469" s="171">
        <v>74900</v>
      </c>
      <c r="T469" s="171">
        <v>56175</v>
      </c>
      <c r="U469" s="171">
        <v>0</v>
      </c>
      <c r="V469" s="171">
        <v>1</v>
      </c>
    </row>
    <row r="470" spans="1:22" s="171" customFormat="1" x14ac:dyDescent="0.25">
      <c r="A470" s="169">
        <v>2</v>
      </c>
      <c r="B470" s="169" t="s">
        <v>702</v>
      </c>
      <c r="C470" s="169" t="s">
        <v>703</v>
      </c>
      <c r="D470" s="169" t="s">
        <v>719</v>
      </c>
      <c r="E470" s="169" t="s">
        <v>394</v>
      </c>
      <c r="F470" s="169" t="s">
        <v>390</v>
      </c>
      <c r="G470" s="169" t="s">
        <v>405</v>
      </c>
      <c r="H470" s="169" t="s">
        <v>396</v>
      </c>
      <c r="Q470" s="169">
        <v>21</v>
      </c>
      <c r="R470" s="171" t="s">
        <v>705</v>
      </c>
      <c r="S470" s="171">
        <v>156661.82</v>
      </c>
      <c r="T470" s="171">
        <v>117496.37</v>
      </c>
      <c r="U470" s="171">
        <v>138779.25</v>
      </c>
      <c r="V470" s="171">
        <v>1</v>
      </c>
    </row>
    <row r="471" spans="1:22" s="171" customFormat="1" x14ac:dyDescent="0.25">
      <c r="A471" s="169">
        <v>2</v>
      </c>
      <c r="B471" s="169" t="s">
        <v>702</v>
      </c>
      <c r="C471" s="169" t="s">
        <v>703</v>
      </c>
      <c r="D471" s="169" t="s">
        <v>719</v>
      </c>
      <c r="E471" s="169" t="s">
        <v>394</v>
      </c>
      <c r="F471" s="169" t="s">
        <v>390</v>
      </c>
      <c r="G471" s="169" t="s">
        <v>405</v>
      </c>
      <c r="H471" s="169" t="s">
        <v>396</v>
      </c>
      <c r="Q471" s="169">
        <v>23</v>
      </c>
      <c r="R471" s="171" t="s">
        <v>708</v>
      </c>
      <c r="S471" s="171">
        <v>189090</v>
      </c>
      <c r="T471" s="171">
        <v>132363</v>
      </c>
      <c r="U471" s="171">
        <v>0</v>
      </c>
      <c r="V471" s="171">
        <v>1</v>
      </c>
    </row>
    <row r="472" spans="1:22" s="171" customFormat="1" x14ac:dyDescent="0.25">
      <c r="A472" s="169">
        <v>2</v>
      </c>
      <c r="B472" s="169" t="s">
        <v>702</v>
      </c>
      <c r="C472" s="169" t="s">
        <v>703</v>
      </c>
      <c r="D472" s="169" t="s">
        <v>719</v>
      </c>
      <c r="E472" s="169" t="s">
        <v>394</v>
      </c>
      <c r="F472" s="169" t="s">
        <v>390</v>
      </c>
      <c r="G472" s="169" t="s">
        <v>405</v>
      </c>
      <c r="H472" s="169" t="s">
        <v>396</v>
      </c>
      <c r="Q472" s="169" t="s">
        <v>401</v>
      </c>
      <c r="R472" s="171" t="s">
        <v>707</v>
      </c>
      <c r="S472" s="171">
        <v>588067</v>
      </c>
      <c r="T472" s="171">
        <v>411646.9</v>
      </c>
      <c r="U472" s="171">
        <v>0</v>
      </c>
      <c r="V472" s="171">
        <v>1</v>
      </c>
    </row>
    <row r="473" spans="1:22" s="171" customFormat="1" x14ac:dyDescent="0.25">
      <c r="A473" s="169">
        <v>2</v>
      </c>
      <c r="B473" s="169" t="s">
        <v>702</v>
      </c>
      <c r="C473" s="169" t="s">
        <v>703</v>
      </c>
      <c r="D473" s="169" t="s">
        <v>719</v>
      </c>
      <c r="E473" s="169" t="s">
        <v>394</v>
      </c>
      <c r="F473" s="169" t="s">
        <v>390</v>
      </c>
      <c r="G473" s="169" t="s">
        <v>405</v>
      </c>
      <c r="H473" s="169" t="s">
        <v>396</v>
      </c>
      <c r="Q473" s="170" t="s">
        <v>401</v>
      </c>
      <c r="R473" s="171" t="s">
        <v>708</v>
      </c>
      <c r="S473" s="171">
        <v>762284</v>
      </c>
      <c r="T473" s="171">
        <v>571713</v>
      </c>
      <c r="U473" s="171">
        <v>76422.899999999994</v>
      </c>
      <c r="V473" s="171">
        <v>1</v>
      </c>
    </row>
    <row r="474" spans="1:22" s="171" customFormat="1" x14ac:dyDescent="0.25">
      <c r="A474" s="169">
        <v>2</v>
      </c>
      <c r="B474" s="169" t="s">
        <v>702</v>
      </c>
      <c r="C474" s="169" t="s">
        <v>703</v>
      </c>
      <c r="D474" s="169" t="s">
        <v>719</v>
      </c>
      <c r="E474" s="169" t="s">
        <v>394</v>
      </c>
      <c r="F474" s="169" t="s">
        <v>390</v>
      </c>
      <c r="G474" s="169" t="s">
        <v>405</v>
      </c>
      <c r="H474" s="169" t="s">
        <v>396</v>
      </c>
      <c r="Q474" s="170" t="s">
        <v>398</v>
      </c>
      <c r="R474" s="171" t="s">
        <v>708</v>
      </c>
      <c r="S474" s="171">
        <v>87729.3</v>
      </c>
      <c r="T474" s="171">
        <v>65796.98</v>
      </c>
      <c r="U474" s="171">
        <v>0</v>
      </c>
      <c r="V474" s="171">
        <v>1</v>
      </c>
    </row>
    <row r="475" spans="1:22" s="171" customFormat="1" x14ac:dyDescent="0.25">
      <c r="A475" s="169">
        <v>2</v>
      </c>
      <c r="B475" s="169" t="s">
        <v>702</v>
      </c>
      <c r="C475" s="169" t="s">
        <v>703</v>
      </c>
      <c r="D475" s="169" t="s">
        <v>719</v>
      </c>
      <c r="E475" s="169" t="s">
        <v>394</v>
      </c>
      <c r="F475" s="169" t="s">
        <v>390</v>
      </c>
      <c r="G475" s="169" t="s">
        <v>405</v>
      </c>
      <c r="H475" s="169" t="s">
        <v>396</v>
      </c>
      <c r="Q475" s="170" t="s">
        <v>405</v>
      </c>
      <c r="R475" s="171" t="s">
        <v>706</v>
      </c>
      <c r="S475" s="171">
        <v>272461.59999999998</v>
      </c>
      <c r="T475" s="171">
        <v>204346.2</v>
      </c>
      <c r="U475" s="171">
        <v>0</v>
      </c>
      <c r="V475" s="171">
        <v>1</v>
      </c>
    </row>
    <row r="476" spans="1:22" s="171" customFormat="1" x14ac:dyDescent="0.25">
      <c r="A476" s="169">
        <v>2</v>
      </c>
      <c r="B476" s="169" t="s">
        <v>702</v>
      </c>
      <c r="C476" s="169" t="s">
        <v>703</v>
      </c>
      <c r="D476" s="169" t="s">
        <v>719</v>
      </c>
      <c r="E476" s="169" t="s">
        <v>394</v>
      </c>
      <c r="F476" s="169" t="s">
        <v>390</v>
      </c>
      <c r="G476" s="169" t="s">
        <v>405</v>
      </c>
      <c r="H476" s="169" t="s">
        <v>396</v>
      </c>
      <c r="Q476" s="170" t="s">
        <v>405</v>
      </c>
      <c r="R476" s="171" t="s">
        <v>707</v>
      </c>
      <c r="S476" s="171">
        <v>1333700</v>
      </c>
      <c r="T476" s="171">
        <v>962802.5</v>
      </c>
      <c r="U476" s="171">
        <v>329900</v>
      </c>
      <c r="V476" s="171">
        <v>2</v>
      </c>
    </row>
    <row r="477" spans="1:22" s="171" customFormat="1" x14ac:dyDescent="0.25">
      <c r="A477" s="169">
        <v>2</v>
      </c>
      <c r="B477" s="169" t="s">
        <v>702</v>
      </c>
      <c r="C477" s="169" t="s">
        <v>703</v>
      </c>
      <c r="D477" s="169" t="s">
        <v>719</v>
      </c>
      <c r="E477" s="169" t="s">
        <v>394</v>
      </c>
      <c r="F477" s="169" t="s">
        <v>390</v>
      </c>
      <c r="G477" s="169" t="s">
        <v>405</v>
      </c>
      <c r="H477" s="169" t="s">
        <v>396</v>
      </c>
      <c r="Q477" s="170" t="s">
        <v>405</v>
      </c>
      <c r="R477" s="171" t="s">
        <v>708</v>
      </c>
      <c r="S477" s="171">
        <v>525394.21</v>
      </c>
      <c r="T477" s="171">
        <v>394045.66000000003</v>
      </c>
      <c r="U477" s="171">
        <v>67288.100000000006</v>
      </c>
      <c r="V477" s="171">
        <v>2</v>
      </c>
    </row>
    <row r="478" spans="1:22" s="171" customFormat="1" x14ac:dyDescent="0.25">
      <c r="A478" s="169">
        <v>2</v>
      </c>
      <c r="B478" s="169" t="s">
        <v>702</v>
      </c>
      <c r="C478" s="169" t="s">
        <v>703</v>
      </c>
      <c r="D478" s="169" t="s">
        <v>719</v>
      </c>
      <c r="E478" s="169" t="s">
        <v>394</v>
      </c>
      <c r="F478" s="169" t="s">
        <v>390</v>
      </c>
      <c r="G478" s="169" t="s">
        <v>405</v>
      </c>
      <c r="H478" s="169" t="s">
        <v>396</v>
      </c>
      <c r="Q478" s="170" t="s">
        <v>403</v>
      </c>
      <c r="R478" s="171" t="s">
        <v>709</v>
      </c>
      <c r="S478" s="171">
        <v>2326000</v>
      </c>
      <c r="T478" s="171">
        <v>1744500</v>
      </c>
      <c r="U478" s="171">
        <v>1460853.66</v>
      </c>
      <c r="V478" s="171">
        <v>1</v>
      </c>
    </row>
    <row r="479" spans="1:22" s="171" customFormat="1" x14ac:dyDescent="0.25">
      <c r="A479" s="169">
        <v>2</v>
      </c>
      <c r="B479" s="169" t="s">
        <v>702</v>
      </c>
      <c r="C479" s="169" t="s">
        <v>703</v>
      </c>
      <c r="D479" s="169" t="s">
        <v>719</v>
      </c>
      <c r="E479" s="169" t="s">
        <v>394</v>
      </c>
      <c r="F479" s="169" t="s">
        <v>394</v>
      </c>
      <c r="G479" s="169" t="s">
        <v>405</v>
      </c>
      <c r="H479" s="169" t="s">
        <v>396</v>
      </c>
      <c r="Q479" s="170">
        <v>13</v>
      </c>
      <c r="R479" s="171" t="s">
        <v>707</v>
      </c>
      <c r="S479" s="171">
        <v>2135000</v>
      </c>
      <c r="T479" s="171">
        <v>1494500</v>
      </c>
      <c r="U479" s="171">
        <v>0</v>
      </c>
      <c r="V479" s="171">
        <v>1</v>
      </c>
    </row>
    <row r="480" spans="1:22" s="171" customFormat="1" x14ac:dyDescent="0.25">
      <c r="A480" s="169">
        <v>2</v>
      </c>
      <c r="B480" s="169" t="s">
        <v>702</v>
      </c>
      <c r="C480" s="169" t="s">
        <v>703</v>
      </c>
      <c r="D480" s="169" t="s">
        <v>719</v>
      </c>
      <c r="E480" s="169" t="s">
        <v>394</v>
      </c>
      <c r="F480" s="169" t="s">
        <v>394</v>
      </c>
      <c r="G480" s="169" t="s">
        <v>405</v>
      </c>
      <c r="H480" s="169" t="s">
        <v>396</v>
      </c>
      <c r="Q480" s="170">
        <v>15</v>
      </c>
      <c r="R480" s="171" t="s">
        <v>713</v>
      </c>
      <c r="S480" s="171">
        <v>456021.37</v>
      </c>
      <c r="T480" s="171">
        <v>342016.03</v>
      </c>
      <c r="U480" s="171">
        <v>0</v>
      </c>
      <c r="V480" s="171">
        <v>1</v>
      </c>
    </row>
    <row r="481" spans="1:22" s="171" customFormat="1" x14ac:dyDescent="0.25">
      <c r="A481" s="169">
        <v>2</v>
      </c>
      <c r="B481" s="169" t="s">
        <v>702</v>
      </c>
      <c r="C481" s="169" t="s">
        <v>703</v>
      </c>
      <c r="D481" s="169" t="s">
        <v>719</v>
      </c>
      <c r="E481" s="169" t="s">
        <v>394</v>
      </c>
      <c r="F481" s="169" t="s">
        <v>394</v>
      </c>
      <c r="G481" s="169" t="s">
        <v>405</v>
      </c>
      <c r="H481" s="169" t="s">
        <v>396</v>
      </c>
      <c r="Q481" s="170">
        <v>23</v>
      </c>
      <c r="R481" s="171" t="s">
        <v>710</v>
      </c>
      <c r="S481" s="171">
        <v>77581</v>
      </c>
      <c r="T481" s="171">
        <v>58185.75</v>
      </c>
      <c r="U481" s="171">
        <v>0</v>
      </c>
      <c r="V481" s="171">
        <v>1</v>
      </c>
    </row>
    <row r="482" spans="1:22" s="171" customFormat="1" x14ac:dyDescent="0.25">
      <c r="A482" s="169">
        <v>2</v>
      </c>
      <c r="B482" s="169" t="s">
        <v>702</v>
      </c>
      <c r="C482" s="169" t="s">
        <v>703</v>
      </c>
      <c r="D482" s="169" t="s">
        <v>719</v>
      </c>
      <c r="E482" s="169" t="s">
        <v>394</v>
      </c>
      <c r="F482" s="169" t="s">
        <v>394</v>
      </c>
      <c r="G482" s="169" t="s">
        <v>405</v>
      </c>
      <c r="H482" s="169" t="s">
        <v>396</v>
      </c>
      <c r="Q482" s="170" t="s">
        <v>401</v>
      </c>
      <c r="R482" s="171" t="s">
        <v>709</v>
      </c>
      <c r="S482" s="171">
        <v>177657.35</v>
      </c>
      <c r="T482" s="171">
        <v>124360.15</v>
      </c>
      <c r="U482" s="171">
        <v>0</v>
      </c>
      <c r="V482" s="171">
        <v>1</v>
      </c>
    </row>
    <row r="483" spans="1:22" s="171" customFormat="1" x14ac:dyDescent="0.25">
      <c r="A483" s="169">
        <v>2</v>
      </c>
      <c r="B483" s="169" t="s">
        <v>702</v>
      </c>
      <c r="C483" s="169" t="s">
        <v>703</v>
      </c>
      <c r="D483" s="169" t="s">
        <v>719</v>
      </c>
      <c r="E483" s="169" t="s">
        <v>394</v>
      </c>
      <c r="F483" s="169" t="s">
        <v>394</v>
      </c>
      <c r="G483" s="169" t="s">
        <v>405</v>
      </c>
      <c r="H483" s="169" t="s">
        <v>396</v>
      </c>
      <c r="Q483" s="170" t="s">
        <v>398</v>
      </c>
      <c r="R483" s="171" t="s">
        <v>706</v>
      </c>
      <c r="S483" s="171">
        <v>1418953.45</v>
      </c>
      <c r="T483" s="171">
        <v>993267.42</v>
      </c>
      <c r="U483" s="171">
        <v>0</v>
      </c>
      <c r="V483" s="171">
        <v>1</v>
      </c>
    </row>
    <row r="484" spans="1:22" s="171" customFormat="1" x14ac:dyDescent="0.25">
      <c r="A484" s="169">
        <v>2</v>
      </c>
      <c r="B484" s="169" t="s">
        <v>702</v>
      </c>
      <c r="C484" s="169" t="s">
        <v>703</v>
      </c>
      <c r="D484" s="169" t="s">
        <v>719</v>
      </c>
      <c r="E484" s="169" t="s">
        <v>394</v>
      </c>
      <c r="F484" s="169" t="s">
        <v>394</v>
      </c>
      <c r="G484" s="169" t="s">
        <v>405</v>
      </c>
      <c r="H484" s="169" t="s">
        <v>396</v>
      </c>
      <c r="Q484" s="170" t="s">
        <v>398</v>
      </c>
      <c r="R484" s="171" t="s">
        <v>708</v>
      </c>
      <c r="S484" s="171">
        <v>742927.54</v>
      </c>
      <c r="T484" s="171">
        <v>557195.66</v>
      </c>
      <c r="U484" s="171">
        <v>0</v>
      </c>
      <c r="V484" s="171">
        <v>1</v>
      </c>
    </row>
    <row r="485" spans="1:22" s="171" customFormat="1" x14ac:dyDescent="0.25">
      <c r="A485" s="169">
        <v>2</v>
      </c>
      <c r="B485" s="169" t="s">
        <v>702</v>
      </c>
      <c r="C485" s="169" t="s">
        <v>703</v>
      </c>
      <c r="D485" s="169" t="s">
        <v>719</v>
      </c>
      <c r="E485" s="169" t="s">
        <v>394</v>
      </c>
      <c r="F485" s="169" t="s">
        <v>394</v>
      </c>
      <c r="G485" s="169" t="s">
        <v>405</v>
      </c>
      <c r="H485" s="169" t="s">
        <v>396</v>
      </c>
      <c r="Q485" s="170" t="s">
        <v>405</v>
      </c>
      <c r="R485" s="171" t="s">
        <v>707</v>
      </c>
      <c r="S485" s="171">
        <v>382948.52</v>
      </c>
      <c r="T485" s="171">
        <v>268063.96000000002</v>
      </c>
      <c r="U485" s="171">
        <v>0</v>
      </c>
      <c r="V485" s="171">
        <v>1</v>
      </c>
    </row>
    <row r="486" spans="1:22" s="171" customFormat="1" x14ac:dyDescent="0.25">
      <c r="A486" s="169">
        <v>2</v>
      </c>
      <c r="B486" s="169" t="s">
        <v>702</v>
      </c>
      <c r="C486" s="169" t="s">
        <v>703</v>
      </c>
      <c r="D486" s="169" t="s">
        <v>719</v>
      </c>
      <c r="E486" s="169" t="s">
        <v>394</v>
      </c>
      <c r="F486" s="169" t="s">
        <v>394</v>
      </c>
      <c r="G486" s="169" t="s">
        <v>405</v>
      </c>
      <c r="H486" s="169" t="s">
        <v>396</v>
      </c>
      <c r="Q486" s="170" t="s">
        <v>405</v>
      </c>
      <c r="R486" s="171" t="s">
        <v>708</v>
      </c>
      <c r="S486" s="171">
        <v>1025545</v>
      </c>
      <c r="T486" s="171">
        <v>763500.5</v>
      </c>
      <c r="U486" s="171">
        <v>0</v>
      </c>
      <c r="V486" s="171">
        <v>2</v>
      </c>
    </row>
    <row r="487" spans="1:22" s="171" customFormat="1" x14ac:dyDescent="0.25">
      <c r="A487" s="169">
        <v>2</v>
      </c>
      <c r="B487" s="169" t="s">
        <v>702</v>
      </c>
      <c r="C487" s="169" t="s">
        <v>703</v>
      </c>
      <c r="D487" s="169" t="s">
        <v>719</v>
      </c>
      <c r="E487" s="169" t="s">
        <v>394</v>
      </c>
      <c r="F487" s="169" t="s">
        <v>394</v>
      </c>
      <c r="G487" s="169" t="s">
        <v>405</v>
      </c>
      <c r="H487" s="169" t="s">
        <v>396</v>
      </c>
      <c r="Q487" s="170" t="s">
        <v>405</v>
      </c>
      <c r="R487" s="171" t="s">
        <v>710</v>
      </c>
      <c r="S487" s="171">
        <v>2191850.54</v>
      </c>
      <c r="T487" s="171">
        <v>1585638.18</v>
      </c>
      <c r="U487" s="171">
        <v>912906.17999999993</v>
      </c>
      <c r="V487" s="171">
        <v>3</v>
      </c>
    </row>
    <row r="488" spans="1:22" s="171" customFormat="1" x14ac:dyDescent="0.25">
      <c r="A488" s="169">
        <v>2</v>
      </c>
      <c r="B488" s="169" t="s">
        <v>702</v>
      </c>
      <c r="C488" s="169" t="s">
        <v>703</v>
      </c>
      <c r="D488" s="169" t="s">
        <v>719</v>
      </c>
      <c r="E488" s="169" t="s">
        <v>394</v>
      </c>
      <c r="F488" s="169" t="s">
        <v>394</v>
      </c>
      <c r="G488" s="169" t="s">
        <v>405</v>
      </c>
      <c r="H488" s="169" t="s">
        <v>396</v>
      </c>
      <c r="Q488" s="170" t="s">
        <v>403</v>
      </c>
      <c r="R488" s="171" t="s">
        <v>707</v>
      </c>
      <c r="S488" s="171">
        <v>590722.68000000005</v>
      </c>
      <c r="T488" s="171">
        <v>443042.01</v>
      </c>
      <c r="U488" s="171">
        <v>0</v>
      </c>
      <c r="V488" s="171">
        <v>1</v>
      </c>
    </row>
    <row r="489" spans="1:22" s="171" customFormat="1" x14ac:dyDescent="0.25">
      <c r="A489" s="169">
        <v>2</v>
      </c>
      <c r="B489" s="169" t="s">
        <v>702</v>
      </c>
      <c r="C489" s="169" t="s">
        <v>703</v>
      </c>
      <c r="D489" s="169" t="s">
        <v>719</v>
      </c>
      <c r="E489" s="169" t="s">
        <v>394</v>
      </c>
      <c r="F489" s="169" t="s">
        <v>396</v>
      </c>
      <c r="G489" s="169" t="s">
        <v>405</v>
      </c>
      <c r="H489" s="169" t="s">
        <v>396</v>
      </c>
      <c r="Q489" s="170">
        <v>13</v>
      </c>
      <c r="R489" s="171" t="s">
        <v>713</v>
      </c>
      <c r="S489" s="171">
        <v>172092.16</v>
      </c>
      <c r="T489" s="171">
        <v>129069.12</v>
      </c>
      <c r="U489" s="171">
        <v>0</v>
      </c>
      <c r="V489" s="171">
        <v>1</v>
      </c>
    </row>
    <row r="490" spans="1:22" s="171" customFormat="1" x14ac:dyDescent="0.25">
      <c r="A490" s="169">
        <v>2</v>
      </c>
      <c r="B490" s="169" t="s">
        <v>702</v>
      </c>
      <c r="C490" s="169" t="s">
        <v>703</v>
      </c>
      <c r="D490" s="169" t="s">
        <v>719</v>
      </c>
      <c r="E490" s="169" t="s">
        <v>394</v>
      </c>
      <c r="F490" s="169" t="s">
        <v>396</v>
      </c>
      <c r="G490" s="169" t="s">
        <v>405</v>
      </c>
      <c r="H490" s="169" t="s">
        <v>396</v>
      </c>
      <c r="Q490" s="170">
        <v>15</v>
      </c>
      <c r="R490" s="171" t="s">
        <v>713</v>
      </c>
      <c r="S490" s="171">
        <v>392610.1</v>
      </c>
      <c r="T490" s="171">
        <v>294457.58</v>
      </c>
      <c r="U490" s="171">
        <v>98858.6</v>
      </c>
      <c r="V490" s="171">
        <v>1</v>
      </c>
    </row>
    <row r="491" spans="1:22" s="171" customFormat="1" x14ac:dyDescent="0.25">
      <c r="A491" s="169">
        <v>2</v>
      </c>
      <c r="B491" s="169" t="s">
        <v>702</v>
      </c>
      <c r="C491" s="169" t="s">
        <v>703</v>
      </c>
      <c r="D491" s="169" t="s">
        <v>719</v>
      </c>
      <c r="E491" s="169" t="s">
        <v>394</v>
      </c>
      <c r="F491" s="169" t="s">
        <v>396</v>
      </c>
      <c r="G491" s="169" t="s">
        <v>405</v>
      </c>
      <c r="H491" s="169" t="s">
        <v>396</v>
      </c>
      <c r="Q491" s="170">
        <v>17</v>
      </c>
      <c r="R491" s="171" t="s">
        <v>707</v>
      </c>
      <c r="S491" s="171">
        <v>123796.6</v>
      </c>
      <c r="T491" s="171">
        <v>92847.45</v>
      </c>
      <c r="U491" s="171">
        <v>0</v>
      </c>
      <c r="V491" s="171">
        <v>1</v>
      </c>
    </row>
    <row r="492" spans="1:22" s="171" customFormat="1" x14ac:dyDescent="0.25">
      <c r="A492" s="169">
        <v>2</v>
      </c>
      <c r="B492" s="169" t="s">
        <v>702</v>
      </c>
      <c r="C492" s="169" t="s">
        <v>703</v>
      </c>
      <c r="D492" s="169" t="s">
        <v>719</v>
      </c>
      <c r="E492" s="169" t="s">
        <v>394</v>
      </c>
      <c r="F492" s="169" t="s">
        <v>396</v>
      </c>
      <c r="G492" s="169" t="s">
        <v>405</v>
      </c>
      <c r="H492" s="169" t="s">
        <v>396</v>
      </c>
      <c r="Q492" s="170" t="s">
        <v>405</v>
      </c>
      <c r="R492" s="171" t="s">
        <v>713</v>
      </c>
      <c r="S492" s="171">
        <v>501964.28</v>
      </c>
      <c r="T492" s="171">
        <v>376473.21</v>
      </c>
      <c r="U492" s="171">
        <v>0</v>
      </c>
      <c r="V492" s="171">
        <v>1</v>
      </c>
    </row>
    <row r="493" spans="1:22" s="171" customFormat="1" x14ac:dyDescent="0.25">
      <c r="A493" s="169">
        <v>2</v>
      </c>
      <c r="B493" s="169" t="s">
        <v>702</v>
      </c>
      <c r="C493" s="169" t="s">
        <v>703</v>
      </c>
      <c r="D493" s="169" t="s">
        <v>720</v>
      </c>
      <c r="E493" s="169" t="s">
        <v>394</v>
      </c>
      <c r="F493" s="169" t="s">
        <v>390</v>
      </c>
      <c r="G493" s="169" t="s">
        <v>405</v>
      </c>
      <c r="H493" s="169" t="s">
        <v>396</v>
      </c>
      <c r="Q493" s="170">
        <v>15</v>
      </c>
      <c r="R493" s="171" t="s">
        <v>708</v>
      </c>
      <c r="S493" s="171">
        <v>575075.77</v>
      </c>
      <c r="T493" s="171">
        <v>402553.04</v>
      </c>
      <c r="U493" s="171">
        <v>467084.7</v>
      </c>
      <c r="V493" s="171">
        <v>1</v>
      </c>
    </row>
    <row r="494" spans="1:22" s="171" customFormat="1" x14ac:dyDescent="0.25">
      <c r="A494" s="169">
        <v>2</v>
      </c>
      <c r="B494" s="169" t="s">
        <v>702</v>
      </c>
      <c r="C494" s="169" t="s">
        <v>703</v>
      </c>
      <c r="D494" s="169" t="s">
        <v>720</v>
      </c>
      <c r="E494" s="169" t="s">
        <v>394</v>
      </c>
      <c r="F494" s="169" t="s">
        <v>390</v>
      </c>
      <c r="G494" s="169" t="s">
        <v>405</v>
      </c>
      <c r="H494" s="169" t="s">
        <v>396</v>
      </c>
      <c r="Q494" s="170">
        <v>17</v>
      </c>
      <c r="R494" s="171" t="s">
        <v>708</v>
      </c>
      <c r="S494" s="171">
        <v>1089438</v>
      </c>
      <c r="T494" s="171">
        <v>653662.80000000005</v>
      </c>
      <c r="U494" s="171">
        <v>0</v>
      </c>
      <c r="V494" s="171">
        <v>1</v>
      </c>
    </row>
    <row r="495" spans="1:22" s="171" customFormat="1" x14ac:dyDescent="0.25">
      <c r="A495" s="169">
        <v>2</v>
      </c>
      <c r="B495" s="169" t="s">
        <v>702</v>
      </c>
      <c r="C495" s="169" t="s">
        <v>703</v>
      </c>
      <c r="D495" s="169" t="s">
        <v>720</v>
      </c>
      <c r="E495" s="169" t="s">
        <v>394</v>
      </c>
      <c r="F495" s="169" t="s">
        <v>390</v>
      </c>
      <c r="G495" s="169" t="s">
        <v>405</v>
      </c>
      <c r="H495" s="169" t="s">
        <v>396</v>
      </c>
      <c r="Q495" s="170">
        <v>20</v>
      </c>
      <c r="R495" s="171" t="s">
        <v>708</v>
      </c>
      <c r="S495" s="171">
        <v>220016.46</v>
      </c>
      <c r="T495" s="171">
        <v>154011.51999999999</v>
      </c>
      <c r="U495" s="171">
        <v>0</v>
      </c>
      <c r="V495" s="171">
        <v>1</v>
      </c>
    </row>
    <row r="496" spans="1:22" s="171" customFormat="1" x14ac:dyDescent="0.25">
      <c r="A496" s="169">
        <v>2</v>
      </c>
      <c r="B496" s="169" t="s">
        <v>702</v>
      </c>
      <c r="C496" s="169" t="s">
        <v>703</v>
      </c>
      <c r="D496" s="169" t="s">
        <v>720</v>
      </c>
      <c r="E496" s="169" t="s">
        <v>394</v>
      </c>
      <c r="F496" s="169" t="s">
        <v>390</v>
      </c>
      <c r="G496" s="169" t="s">
        <v>405</v>
      </c>
      <c r="H496" s="169" t="s">
        <v>396</v>
      </c>
      <c r="Q496" s="170">
        <v>22</v>
      </c>
      <c r="R496" s="171" t="s">
        <v>708</v>
      </c>
      <c r="S496" s="171">
        <v>1233028</v>
      </c>
      <c r="T496" s="171">
        <v>863119.6</v>
      </c>
      <c r="U496" s="171">
        <v>85392.49</v>
      </c>
      <c r="V496" s="171">
        <v>1</v>
      </c>
    </row>
    <row r="497" spans="1:22" s="171" customFormat="1" x14ac:dyDescent="0.25">
      <c r="A497" s="169">
        <v>2</v>
      </c>
      <c r="B497" s="169" t="s">
        <v>702</v>
      </c>
      <c r="C497" s="169" t="s">
        <v>703</v>
      </c>
      <c r="D497" s="169" t="s">
        <v>720</v>
      </c>
      <c r="E497" s="169" t="s">
        <v>394</v>
      </c>
      <c r="F497" s="169" t="s">
        <v>390</v>
      </c>
      <c r="G497" s="169" t="s">
        <v>405</v>
      </c>
      <c r="H497" s="169" t="s">
        <v>396</v>
      </c>
      <c r="Q497" s="170" t="s">
        <v>407</v>
      </c>
      <c r="R497" s="171" t="s">
        <v>706</v>
      </c>
      <c r="S497" s="171">
        <v>226304</v>
      </c>
      <c r="T497" s="171">
        <v>158412.79999999999</v>
      </c>
      <c r="U497" s="171">
        <v>0</v>
      </c>
      <c r="V497" s="171">
        <v>1</v>
      </c>
    </row>
    <row r="498" spans="1:22" s="171" customFormat="1" x14ac:dyDescent="0.25">
      <c r="A498" s="169">
        <v>2</v>
      </c>
      <c r="B498" s="169" t="s">
        <v>702</v>
      </c>
      <c r="C498" s="169" t="s">
        <v>703</v>
      </c>
      <c r="D498" s="169" t="s">
        <v>720</v>
      </c>
      <c r="E498" s="169" t="s">
        <v>394</v>
      </c>
      <c r="F498" s="169" t="s">
        <v>390</v>
      </c>
      <c r="G498" s="169" t="s">
        <v>405</v>
      </c>
      <c r="H498" s="169" t="s">
        <v>396</v>
      </c>
      <c r="Q498" s="170" t="s">
        <v>396</v>
      </c>
      <c r="R498" s="171" t="s">
        <v>708</v>
      </c>
      <c r="S498" s="171">
        <v>483000</v>
      </c>
      <c r="T498" s="171">
        <v>338100</v>
      </c>
      <c r="U498" s="171">
        <v>0</v>
      </c>
      <c r="V498" s="171">
        <v>1</v>
      </c>
    </row>
    <row r="499" spans="1:22" s="171" customFormat="1" x14ac:dyDescent="0.25">
      <c r="A499" s="169">
        <v>2</v>
      </c>
      <c r="B499" s="169" t="s">
        <v>702</v>
      </c>
      <c r="C499" s="169" t="s">
        <v>703</v>
      </c>
      <c r="D499" s="169" t="s">
        <v>720</v>
      </c>
      <c r="E499" s="169" t="s">
        <v>394</v>
      </c>
      <c r="F499" s="169" t="s">
        <v>390</v>
      </c>
      <c r="G499" s="169" t="s">
        <v>405</v>
      </c>
      <c r="H499" s="169" t="s">
        <v>396</v>
      </c>
      <c r="Q499" s="170" t="s">
        <v>401</v>
      </c>
      <c r="R499" s="171" t="s">
        <v>708</v>
      </c>
      <c r="S499" s="171">
        <v>2004297</v>
      </c>
      <c r="T499" s="171">
        <v>1403007.9</v>
      </c>
      <c r="U499" s="171">
        <v>126200</v>
      </c>
      <c r="V499" s="171">
        <v>2</v>
      </c>
    </row>
    <row r="500" spans="1:22" s="171" customFormat="1" x14ac:dyDescent="0.25">
      <c r="A500" s="169">
        <v>2</v>
      </c>
      <c r="B500" s="169" t="s">
        <v>702</v>
      </c>
      <c r="C500" s="169" t="s">
        <v>703</v>
      </c>
      <c r="D500" s="169" t="s">
        <v>720</v>
      </c>
      <c r="E500" s="169" t="s">
        <v>394</v>
      </c>
      <c r="F500" s="169" t="s">
        <v>390</v>
      </c>
      <c r="G500" s="169" t="s">
        <v>405</v>
      </c>
      <c r="H500" s="169" t="s">
        <v>396</v>
      </c>
      <c r="Q500" s="170" t="s">
        <v>398</v>
      </c>
      <c r="R500" s="171" t="s">
        <v>707</v>
      </c>
      <c r="S500" s="171">
        <v>7710496.6299999999</v>
      </c>
      <c r="T500" s="171">
        <v>5051462.58</v>
      </c>
      <c r="U500" s="171">
        <v>1350243.05</v>
      </c>
      <c r="V500" s="171">
        <v>7</v>
      </c>
    </row>
    <row r="501" spans="1:22" s="171" customFormat="1" x14ac:dyDescent="0.25">
      <c r="A501" s="169">
        <v>2</v>
      </c>
      <c r="B501" s="169" t="s">
        <v>702</v>
      </c>
      <c r="C501" s="169" t="s">
        <v>703</v>
      </c>
      <c r="D501" s="169" t="s">
        <v>720</v>
      </c>
      <c r="E501" s="169" t="s">
        <v>394</v>
      </c>
      <c r="F501" s="169" t="s">
        <v>390</v>
      </c>
      <c r="G501" s="169" t="s">
        <v>405</v>
      </c>
      <c r="H501" s="169" t="s">
        <v>396</v>
      </c>
      <c r="Q501" s="170" t="s">
        <v>398</v>
      </c>
      <c r="R501" s="171" t="s">
        <v>708</v>
      </c>
      <c r="S501" s="171">
        <v>1255737</v>
      </c>
      <c r="T501" s="171">
        <v>879015.9</v>
      </c>
      <c r="U501" s="171">
        <v>0</v>
      </c>
      <c r="V501" s="171">
        <v>1</v>
      </c>
    </row>
    <row r="502" spans="1:22" s="171" customFormat="1" x14ac:dyDescent="0.25">
      <c r="A502" s="169">
        <v>2</v>
      </c>
      <c r="B502" s="169" t="s">
        <v>702</v>
      </c>
      <c r="C502" s="169" t="s">
        <v>703</v>
      </c>
      <c r="D502" s="169" t="s">
        <v>720</v>
      </c>
      <c r="E502" s="169" t="s">
        <v>394</v>
      </c>
      <c r="F502" s="169" t="s">
        <v>390</v>
      </c>
      <c r="G502" s="169" t="s">
        <v>405</v>
      </c>
      <c r="H502" s="169" t="s">
        <v>396</v>
      </c>
      <c r="Q502" s="170" t="s">
        <v>405</v>
      </c>
      <c r="R502" s="171" t="s">
        <v>706</v>
      </c>
      <c r="S502" s="171">
        <v>12248426.779999999</v>
      </c>
      <c r="T502" s="171">
        <v>8520252.1899999995</v>
      </c>
      <c r="U502" s="171">
        <v>1560299.3</v>
      </c>
      <c r="V502" s="171">
        <v>11</v>
      </c>
    </row>
    <row r="503" spans="1:22" s="171" customFormat="1" x14ac:dyDescent="0.25">
      <c r="A503" s="169">
        <v>2</v>
      </c>
      <c r="B503" s="169" t="s">
        <v>702</v>
      </c>
      <c r="C503" s="169" t="s">
        <v>703</v>
      </c>
      <c r="D503" s="169" t="s">
        <v>720</v>
      </c>
      <c r="E503" s="169" t="s">
        <v>394</v>
      </c>
      <c r="F503" s="169" t="s">
        <v>390</v>
      </c>
      <c r="G503" s="169" t="s">
        <v>405</v>
      </c>
      <c r="H503" s="169" t="s">
        <v>396</v>
      </c>
      <c r="Q503" s="170" t="s">
        <v>405</v>
      </c>
      <c r="R503" s="171" t="s">
        <v>707</v>
      </c>
      <c r="S503" s="171">
        <v>5714341.9500000002</v>
      </c>
      <c r="T503" s="171">
        <v>3428605.17</v>
      </c>
      <c r="U503" s="171">
        <v>1535535.8599999999</v>
      </c>
      <c r="V503" s="171">
        <v>3</v>
      </c>
    </row>
    <row r="504" spans="1:22" s="171" customFormat="1" x14ac:dyDescent="0.25">
      <c r="A504" s="169">
        <v>2</v>
      </c>
      <c r="B504" s="169" t="s">
        <v>702</v>
      </c>
      <c r="C504" s="169" t="s">
        <v>703</v>
      </c>
      <c r="D504" s="169" t="s">
        <v>720</v>
      </c>
      <c r="E504" s="169" t="s">
        <v>394</v>
      </c>
      <c r="F504" s="169" t="s">
        <v>390</v>
      </c>
      <c r="G504" s="169" t="s">
        <v>405</v>
      </c>
      <c r="H504" s="169" t="s">
        <v>396</v>
      </c>
      <c r="Q504" s="170" t="s">
        <v>405</v>
      </c>
      <c r="R504" s="171" t="s">
        <v>708</v>
      </c>
      <c r="S504" s="171">
        <v>11525595.719999999</v>
      </c>
      <c r="T504" s="171">
        <v>8182568.1999999993</v>
      </c>
      <c r="U504" s="171">
        <v>1894936.85</v>
      </c>
      <c r="V504" s="171">
        <v>11</v>
      </c>
    </row>
    <row r="505" spans="1:22" s="171" customFormat="1" x14ac:dyDescent="0.25">
      <c r="A505" s="169">
        <v>2</v>
      </c>
      <c r="B505" s="169" t="s">
        <v>702</v>
      </c>
      <c r="C505" s="169" t="s">
        <v>703</v>
      </c>
      <c r="D505" s="169" t="s">
        <v>720</v>
      </c>
      <c r="E505" s="169" t="s">
        <v>394</v>
      </c>
      <c r="F505" s="169" t="s">
        <v>390</v>
      </c>
      <c r="G505" s="169" t="s">
        <v>405</v>
      </c>
      <c r="H505" s="169" t="s">
        <v>396</v>
      </c>
      <c r="Q505" s="170" t="s">
        <v>405</v>
      </c>
      <c r="R505" s="171" t="s">
        <v>709</v>
      </c>
      <c r="S505" s="171">
        <v>7103986.3499999996</v>
      </c>
      <c r="T505" s="171">
        <v>4534280.5199999996</v>
      </c>
      <c r="U505" s="171">
        <v>837661.89</v>
      </c>
      <c r="V505" s="171">
        <v>8</v>
      </c>
    </row>
    <row r="506" spans="1:22" s="171" customFormat="1" x14ac:dyDescent="0.25">
      <c r="A506" s="169">
        <v>2</v>
      </c>
      <c r="B506" s="169" t="s">
        <v>702</v>
      </c>
      <c r="C506" s="169" t="s">
        <v>703</v>
      </c>
      <c r="D506" s="169" t="s">
        <v>720</v>
      </c>
      <c r="E506" s="169" t="s">
        <v>394</v>
      </c>
      <c r="F506" s="169" t="s">
        <v>390</v>
      </c>
      <c r="G506" s="169" t="s">
        <v>405</v>
      </c>
      <c r="H506" s="169" t="s">
        <v>396</v>
      </c>
      <c r="Q506" s="170" t="s">
        <v>403</v>
      </c>
      <c r="R506" s="171" t="s">
        <v>709</v>
      </c>
      <c r="S506" s="171">
        <v>2641000</v>
      </c>
      <c r="T506" s="171">
        <v>1980750</v>
      </c>
      <c r="U506" s="171">
        <v>0</v>
      </c>
      <c r="V506" s="171">
        <v>1</v>
      </c>
    </row>
    <row r="507" spans="1:22" s="171" customFormat="1" x14ac:dyDescent="0.25">
      <c r="A507" s="169">
        <v>2</v>
      </c>
      <c r="B507" s="169" t="s">
        <v>702</v>
      </c>
      <c r="C507" s="169" t="s">
        <v>703</v>
      </c>
      <c r="D507" s="169" t="s">
        <v>720</v>
      </c>
      <c r="E507" s="169" t="s">
        <v>394</v>
      </c>
      <c r="F507" s="169" t="s">
        <v>394</v>
      </c>
      <c r="G507" s="169" t="s">
        <v>405</v>
      </c>
      <c r="H507" s="169" t="s">
        <v>396</v>
      </c>
      <c r="Q507" s="170">
        <v>15</v>
      </c>
      <c r="R507" s="171" t="s">
        <v>713</v>
      </c>
      <c r="S507" s="171">
        <v>1311120.08</v>
      </c>
      <c r="T507" s="171">
        <v>917784.06</v>
      </c>
      <c r="U507" s="171">
        <v>0</v>
      </c>
      <c r="V507" s="171">
        <v>1</v>
      </c>
    </row>
    <row r="508" spans="1:22" s="171" customFormat="1" x14ac:dyDescent="0.25">
      <c r="A508" s="169">
        <v>2</v>
      </c>
      <c r="B508" s="169" t="s">
        <v>702</v>
      </c>
      <c r="C508" s="169" t="s">
        <v>703</v>
      </c>
      <c r="D508" s="169" t="s">
        <v>720</v>
      </c>
      <c r="E508" s="169" t="s">
        <v>394</v>
      </c>
      <c r="F508" s="169" t="s">
        <v>394</v>
      </c>
      <c r="G508" s="169" t="s">
        <v>405</v>
      </c>
      <c r="H508" s="169" t="s">
        <v>396</v>
      </c>
      <c r="Q508" s="170">
        <v>17</v>
      </c>
      <c r="R508" s="171" t="s">
        <v>707</v>
      </c>
      <c r="S508" s="171">
        <v>2513839.25</v>
      </c>
      <c r="T508" s="171">
        <v>1759687.48</v>
      </c>
      <c r="U508" s="171">
        <v>0</v>
      </c>
      <c r="V508" s="171">
        <v>1</v>
      </c>
    </row>
    <row r="509" spans="1:22" s="171" customFormat="1" x14ac:dyDescent="0.25">
      <c r="A509" s="169">
        <v>2</v>
      </c>
      <c r="B509" s="169" t="s">
        <v>702</v>
      </c>
      <c r="C509" s="169" t="s">
        <v>703</v>
      </c>
      <c r="D509" s="169" t="s">
        <v>720</v>
      </c>
      <c r="E509" s="169" t="s">
        <v>394</v>
      </c>
      <c r="F509" s="169" t="s">
        <v>394</v>
      </c>
      <c r="G509" s="169" t="s">
        <v>405</v>
      </c>
      <c r="H509" s="169" t="s">
        <v>396</v>
      </c>
      <c r="Q509" s="170" t="s">
        <v>396</v>
      </c>
      <c r="R509" s="171" t="s">
        <v>707</v>
      </c>
      <c r="S509" s="171">
        <v>2343544</v>
      </c>
      <c r="T509" s="171">
        <v>1640480.8</v>
      </c>
      <c r="U509" s="171">
        <v>0</v>
      </c>
      <c r="V509" s="171">
        <v>2</v>
      </c>
    </row>
    <row r="510" spans="1:22" s="171" customFormat="1" x14ac:dyDescent="0.25">
      <c r="A510" s="169">
        <v>2</v>
      </c>
      <c r="B510" s="169" t="s">
        <v>702</v>
      </c>
      <c r="C510" s="169" t="s">
        <v>703</v>
      </c>
      <c r="D510" s="169" t="s">
        <v>720</v>
      </c>
      <c r="E510" s="169" t="s">
        <v>394</v>
      </c>
      <c r="F510" s="169" t="s">
        <v>394</v>
      </c>
      <c r="G510" s="169" t="s">
        <v>405</v>
      </c>
      <c r="H510" s="169" t="s">
        <v>396</v>
      </c>
      <c r="Q510" s="170" t="s">
        <v>396</v>
      </c>
      <c r="R510" s="171" t="s">
        <v>710</v>
      </c>
      <c r="S510" s="171">
        <v>322727.82</v>
      </c>
      <c r="T510" s="171">
        <v>225909.47</v>
      </c>
      <c r="U510" s="171">
        <v>0</v>
      </c>
      <c r="V510" s="171">
        <v>1</v>
      </c>
    </row>
    <row r="511" spans="1:22" s="171" customFormat="1" x14ac:dyDescent="0.25">
      <c r="A511" s="169">
        <v>2</v>
      </c>
      <c r="B511" s="169" t="s">
        <v>702</v>
      </c>
      <c r="C511" s="169" t="s">
        <v>703</v>
      </c>
      <c r="D511" s="169" t="s">
        <v>720</v>
      </c>
      <c r="E511" s="169" t="s">
        <v>394</v>
      </c>
      <c r="F511" s="169" t="s">
        <v>394</v>
      </c>
      <c r="G511" s="169" t="s">
        <v>405</v>
      </c>
      <c r="H511" s="169" t="s">
        <v>396</v>
      </c>
      <c r="Q511" s="170" t="s">
        <v>401</v>
      </c>
      <c r="R511" s="171" t="s">
        <v>707</v>
      </c>
      <c r="S511" s="171">
        <v>1632884</v>
      </c>
      <c r="T511" s="171">
        <v>1143018.8</v>
      </c>
      <c r="U511" s="171">
        <v>0</v>
      </c>
      <c r="V511" s="171">
        <v>1</v>
      </c>
    </row>
    <row r="512" spans="1:22" s="171" customFormat="1" x14ac:dyDescent="0.25">
      <c r="A512" s="169">
        <v>2</v>
      </c>
      <c r="B512" s="169" t="s">
        <v>702</v>
      </c>
      <c r="C512" s="169" t="s">
        <v>703</v>
      </c>
      <c r="D512" s="169" t="s">
        <v>720</v>
      </c>
      <c r="E512" s="169" t="s">
        <v>394</v>
      </c>
      <c r="F512" s="169" t="s">
        <v>394</v>
      </c>
      <c r="G512" s="169" t="s">
        <v>405</v>
      </c>
      <c r="H512" s="169" t="s">
        <v>396</v>
      </c>
      <c r="Q512" s="170" t="s">
        <v>401</v>
      </c>
      <c r="R512" s="171" t="s">
        <v>710</v>
      </c>
      <c r="S512" s="171">
        <v>1759896.14</v>
      </c>
      <c r="T512" s="171">
        <v>1055937.68</v>
      </c>
      <c r="U512" s="171">
        <v>1210181.81</v>
      </c>
      <c r="V512" s="171">
        <v>1</v>
      </c>
    </row>
    <row r="513" spans="1:22" s="171" customFormat="1" x14ac:dyDescent="0.25">
      <c r="A513" s="169">
        <v>2</v>
      </c>
      <c r="B513" s="169" t="s">
        <v>702</v>
      </c>
      <c r="C513" s="169" t="s">
        <v>703</v>
      </c>
      <c r="D513" s="169" t="s">
        <v>720</v>
      </c>
      <c r="E513" s="169" t="s">
        <v>394</v>
      </c>
      <c r="F513" s="169" t="s">
        <v>394</v>
      </c>
      <c r="G513" s="169" t="s">
        <v>405</v>
      </c>
      <c r="H513" s="169" t="s">
        <v>396</v>
      </c>
      <c r="Q513" s="170" t="s">
        <v>398</v>
      </c>
      <c r="R513" s="171" t="s">
        <v>706</v>
      </c>
      <c r="S513" s="171">
        <v>12878517.450000001</v>
      </c>
      <c r="T513" s="171">
        <v>8605914.6899999995</v>
      </c>
      <c r="U513" s="171">
        <v>1902482.65</v>
      </c>
      <c r="V513" s="171">
        <v>13</v>
      </c>
    </row>
    <row r="514" spans="1:22" s="171" customFormat="1" x14ac:dyDescent="0.25">
      <c r="A514" s="169">
        <v>2</v>
      </c>
      <c r="B514" s="169" t="s">
        <v>702</v>
      </c>
      <c r="C514" s="169" t="s">
        <v>703</v>
      </c>
      <c r="D514" s="169" t="s">
        <v>720</v>
      </c>
      <c r="E514" s="169" t="s">
        <v>394</v>
      </c>
      <c r="F514" s="169" t="s">
        <v>394</v>
      </c>
      <c r="G514" s="169" t="s">
        <v>405</v>
      </c>
      <c r="H514" s="169" t="s">
        <v>396</v>
      </c>
      <c r="Q514" s="170" t="s">
        <v>398</v>
      </c>
      <c r="R514" s="171" t="s">
        <v>707</v>
      </c>
      <c r="S514" s="171">
        <v>9050181.7899999991</v>
      </c>
      <c r="T514" s="171">
        <v>5962265.1100000003</v>
      </c>
      <c r="U514" s="171">
        <v>1775909.62</v>
      </c>
      <c r="V514" s="171">
        <v>7</v>
      </c>
    </row>
    <row r="515" spans="1:22" s="171" customFormat="1" x14ac:dyDescent="0.25">
      <c r="A515" s="169">
        <v>2</v>
      </c>
      <c r="B515" s="169" t="s">
        <v>702</v>
      </c>
      <c r="C515" s="169" t="s">
        <v>703</v>
      </c>
      <c r="D515" s="169" t="s">
        <v>720</v>
      </c>
      <c r="E515" s="169" t="s">
        <v>394</v>
      </c>
      <c r="F515" s="169" t="s">
        <v>394</v>
      </c>
      <c r="G515" s="169" t="s">
        <v>405</v>
      </c>
      <c r="H515" s="169" t="s">
        <v>396</v>
      </c>
      <c r="Q515" s="170" t="s">
        <v>398</v>
      </c>
      <c r="R515" s="171" t="s">
        <v>708</v>
      </c>
      <c r="S515" s="171">
        <v>520800</v>
      </c>
      <c r="T515" s="171">
        <v>364560</v>
      </c>
      <c r="U515" s="171">
        <v>80809.600000000006</v>
      </c>
      <c r="V515" s="171">
        <v>1</v>
      </c>
    </row>
    <row r="516" spans="1:22" s="171" customFormat="1" x14ac:dyDescent="0.25">
      <c r="A516" s="169">
        <v>2</v>
      </c>
      <c r="B516" s="169" t="s">
        <v>702</v>
      </c>
      <c r="C516" s="169" t="s">
        <v>703</v>
      </c>
      <c r="D516" s="169" t="s">
        <v>720</v>
      </c>
      <c r="E516" s="169" t="s">
        <v>394</v>
      </c>
      <c r="F516" s="169" t="s">
        <v>394</v>
      </c>
      <c r="G516" s="169" t="s">
        <v>405</v>
      </c>
      <c r="H516" s="169" t="s">
        <v>396</v>
      </c>
      <c r="Q516" s="170" t="s">
        <v>398</v>
      </c>
      <c r="R516" s="171" t="s">
        <v>709</v>
      </c>
      <c r="S516" s="171">
        <v>583944</v>
      </c>
      <c r="T516" s="171">
        <v>350366.4</v>
      </c>
      <c r="U516" s="171">
        <v>0</v>
      </c>
      <c r="V516" s="171">
        <v>1</v>
      </c>
    </row>
    <row r="517" spans="1:22" s="171" customFormat="1" x14ac:dyDescent="0.25">
      <c r="A517" s="169">
        <v>2</v>
      </c>
      <c r="B517" s="169" t="s">
        <v>702</v>
      </c>
      <c r="C517" s="169" t="s">
        <v>703</v>
      </c>
      <c r="D517" s="169" t="s">
        <v>720</v>
      </c>
      <c r="E517" s="169" t="s">
        <v>394</v>
      </c>
      <c r="F517" s="169" t="s">
        <v>394</v>
      </c>
      <c r="G517" s="169" t="s">
        <v>405</v>
      </c>
      <c r="H517" s="169" t="s">
        <v>396</v>
      </c>
      <c r="Q517" s="170" t="s">
        <v>398</v>
      </c>
      <c r="R517" s="171" t="s">
        <v>710</v>
      </c>
      <c r="S517" s="171">
        <v>2318854.5699999998</v>
      </c>
      <c r="T517" s="171">
        <v>1391312.74</v>
      </c>
      <c r="U517" s="171">
        <v>889178.93</v>
      </c>
      <c r="V517" s="171">
        <v>1</v>
      </c>
    </row>
    <row r="518" spans="1:22" s="171" customFormat="1" x14ac:dyDescent="0.25">
      <c r="A518" s="169">
        <v>2</v>
      </c>
      <c r="B518" s="169" t="s">
        <v>702</v>
      </c>
      <c r="C518" s="169" t="s">
        <v>703</v>
      </c>
      <c r="D518" s="169" t="s">
        <v>720</v>
      </c>
      <c r="E518" s="169" t="s">
        <v>394</v>
      </c>
      <c r="F518" s="169" t="s">
        <v>394</v>
      </c>
      <c r="G518" s="169" t="s">
        <v>405</v>
      </c>
      <c r="H518" s="169" t="s">
        <v>396</v>
      </c>
      <c r="Q518" s="170" t="s">
        <v>405</v>
      </c>
      <c r="R518" s="171" t="s">
        <v>706</v>
      </c>
      <c r="S518" s="171">
        <v>6191109.9900000002</v>
      </c>
      <c r="T518" s="171">
        <v>4186598.7199999997</v>
      </c>
      <c r="U518" s="171">
        <v>598584.33000000007</v>
      </c>
      <c r="V518" s="171">
        <v>4</v>
      </c>
    </row>
    <row r="519" spans="1:22" s="171" customFormat="1" x14ac:dyDescent="0.25">
      <c r="A519" s="169">
        <v>2</v>
      </c>
      <c r="B519" s="169" t="s">
        <v>702</v>
      </c>
      <c r="C519" s="169" t="s">
        <v>703</v>
      </c>
      <c r="D519" s="169" t="s">
        <v>720</v>
      </c>
      <c r="E519" s="169" t="s">
        <v>394</v>
      </c>
      <c r="F519" s="169" t="s">
        <v>394</v>
      </c>
      <c r="G519" s="169" t="s">
        <v>405</v>
      </c>
      <c r="H519" s="169" t="s">
        <v>396</v>
      </c>
      <c r="Q519" s="170" t="s">
        <v>405</v>
      </c>
      <c r="R519" s="171" t="s">
        <v>707</v>
      </c>
      <c r="S519" s="171">
        <v>16367791.279999997</v>
      </c>
      <c r="T519" s="171">
        <v>11464737.040000001</v>
      </c>
      <c r="U519" s="171">
        <v>599175.72</v>
      </c>
      <c r="V519" s="171">
        <v>21</v>
      </c>
    </row>
    <row r="520" spans="1:22" s="171" customFormat="1" x14ac:dyDescent="0.25">
      <c r="A520" s="169">
        <v>2</v>
      </c>
      <c r="B520" s="169" t="s">
        <v>702</v>
      </c>
      <c r="C520" s="169" t="s">
        <v>703</v>
      </c>
      <c r="D520" s="169" t="s">
        <v>720</v>
      </c>
      <c r="E520" s="169" t="s">
        <v>394</v>
      </c>
      <c r="F520" s="169" t="s">
        <v>394</v>
      </c>
      <c r="G520" s="169" t="s">
        <v>405</v>
      </c>
      <c r="H520" s="169" t="s">
        <v>396</v>
      </c>
      <c r="Q520" s="170" t="s">
        <v>405</v>
      </c>
      <c r="R520" s="171" t="s">
        <v>708</v>
      </c>
      <c r="S520" s="171">
        <v>9016218.120000001</v>
      </c>
      <c r="T520" s="171">
        <v>6028694.9199999999</v>
      </c>
      <c r="U520" s="171">
        <v>72272.240000000005</v>
      </c>
      <c r="V520" s="171">
        <v>7</v>
      </c>
    </row>
    <row r="521" spans="1:22" s="171" customFormat="1" x14ac:dyDescent="0.25">
      <c r="A521" s="169">
        <v>2</v>
      </c>
      <c r="B521" s="169" t="s">
        <v>702</v>
      </c>
      <c r="C521" s="169" t="s">
        <v>703</v>
      </c>
      <c r="D521" s="169" t="s">
        <v>720</v>
      </c>
      <c r="E521" s="169" t="s">
        <v>394</v>
      </c>
      <c r="F521" s="169" t="s">
        <v>394</v>
      </c>
      <c r="G521" s="169" t="s">
        <v>405</v>
      </c>
      <c r="H521" s="169" t="s">
        <v>396</v>
      </c>
      <c r="Q521" s="170" t="s">
        <v>405</v>
      </c>
      <c r="R521" s="171" t="s">
        <v>709</v>
      </c>
      <c r="S521" s="171">
        <v>13764814.1</v>
      </c>
      <c r="T521" s="171">
        <v>9603039.0999999996</v>
      </c>
      <c r="U521" s="171">
        <v>681550.8</v>
      </c>
      <c r="V521" s="171">
        <v>9</v>
      </c>
    </row>
    <row r="522" spans="1:22" s="171" customFormat="1" x14ac:dyDescent="0.25">
      <c r="A522" s="169">
        <v>2</v>
      </c>
      <c r="B522" s="169" t="s">
        <v>702</v>
      </c>
      <c r="C522" s="169" t="s">
        <v>703</v>
      </c>
      <c r="D522" s="169" t="s">
        <v>720</v>
      </c>
      <c r="E522" s="169" t="s">
        <v>394</v>
      </c>
      <c r="F522" s="169" t="s">
        <v>394</v>
      </c>
      <c r="G522" s="169" t="s">
        <v>405</v>
      </c>
      <c r="H522" s="169" t="s">
        <v>396</v>
      </c>
      <c r="Q522" s="170" t="s">
        <v>405</v>
      </c>
      <c r="R522" s="171" t="s">
        <v>710</v>
      </c>
      <c r="S522" s="171">
        <v>29381478.529999994</v>
      </c>
      <c r="T522" s="171">
        <v>20226347.780000001</v>
      </c>
      <c r="U522" s="171">
        <v>3488610.79</v>
      </c>
      <c r="V522" s="171">
        <v>20</v>
      </c>
    </row>
    <row r="523" spans="1:22" s="171" customFormat="1" x14ac:dyDescent="0.25">
      <c r="A523" s="169">
        <v>2</v>
      </c>
      <c r="B523" s="169" t="s">
        <v>702</v>
      </c>
      <c r="C523" s="169" t="s">
        <v>703</v>
      </c>
      <c r="D523" s="169" t="s">
        <v>720</v>
      </c>
      <c r="E523" s="169" t="s">
        <v>394</v>
      </c>
      <c r="F523" s="169" t="s">
        <v>394</v>
      </c>
      <c r="G523" s="169" t="s">
        <v>405</v>
      </c>
      <c r="H523" s="169" t="s">
        <v>396</v>
      </c>
      <c r="Q523" s="170" t="s">
        <v>405</v>
      </c>
      <c r="R523" s="171" t="s">
        <v>713</v>
      </c>
      <c r="S523" s="171">
        <v>365936.92</v>
      </c>
      <c r="T523" s="171">
        <v>274452.69</v>
      </c>
      <c r="U523" s="171">
        <v>0</v>
      </c>
      <c r="V523" s="171">
        <v>1</v>
      </c>
    </row>
    <row r="524" spans="1:22" s="171" customFormat="1" x14ac:dyDescent="0.25">
      <c r="A524" s="169">
        <v>2</v>
      </c>
      <c r="B524" s="169" t="s">
        <v>702</v>
      </c>
      <c r="C524" s="169" t="s">
        <v>703</v>
      </c>
      <c r="D524" s="169" t="s">
        <v>720</v>
      </c>
      <c r="E524" s="169" t="s">
        <v>394</v>
      </c>
      <c r="F524" s="169" t="s">
        <v>394</v>
      </c>
      <c r="G524" s="169" t="s">
        <v>405</v>
      </c>
      <c r="H524" s="169" t="s">
        <v>396</v>
      </c>
      <c r="Q524" s="170" t="s">
        <v>405</v>
      </c>
      <c r="R524" s="171" t="s">
        <v>714</v>
      </c>
      <c r="S524" s="171">
        <v>230752</v>
      </c>
      <c r="T524" s="171">
        <v>173064</v>
      </c>
      <c r="U524" s="171">
        <v>0</v>
      </c>
      <c r="V524" s="171">
        <v>1</v>
      </c>
    </row>
    <row r="525" spans="1:22" s="171" customFormat="1" x14ac:dyDescent="0.25">
      <c r="A525" s="169">
        <v>2</v>
      </c>
      <c r="B525" s="169" t="s">
        <v>702</v>
      </c>
      <c r="C525" s="169" t="s">
        <v>703</v>
      </c>
      <c r="D525" s="169" t="s">
        <v>720</v>
      </c>
      <c r="E525" s="169" t="s">
        <v>394</v>
      </c>
      <c r="F525" s="169" t="s">
        <v>394</v>
      </c>
      <c r="G525" s="169" t="s">
        <v>405</v>
      </c>
      <c r="H525" s="169" t="s">
        <v>396</v>
      </c>
      <c r="Q525" s="170" t="s">
        <v>403</v>
      </c>
      <c r="R525" s="171" t="s">
        <v>706</v>
      </c>
      <c r="S525" s="171">
        <v>2582948</v>
      </c>
      <c r="T525" s="171">
        <v>1937211</v>
      </c>
      <c r="U525" s="171">
        <v>1770619.58</v>
      </c>
      <c r="V525" s="171">
        <v>1</v>
      </c>
    </row>
    <row r="526" spans="1:22" s="171" customFormat="1" x14ac:dyDescent="0.25">
      <c r="A526" s="169">
        <v>2</v>
      </c>
      <c r="B526" s="169" t="s">
        <v>702</v>
      </c>
      <c r="C526" s="169" t="s">
        <v>703</v>
      </c>
      <c r="D526" s="169" t="s">
        <v>720</v>
      </c>
      <c r="E526" s="169" t="s">
        <v>394</v>
      </c>
      <c r="F526" s="169" t="s">
        <v>394</v>
      </c>
      <c r="G526" s="169" t="s">
        <v>405</v>
      </c>
      <c r="H526" s="169" t="s">
        <v>396</v>
      </c>
      <c r="Q526" s="170" t="s">
        <v>403</v>
      </c>
      <c r="R526" s="171" t="s">
        <v>708</v>
      </c>
      <c r="S526" s="171">
        <v>436490.79</v>
      </c>
      <c r="T526" s="171">
        <v>305543.55</v>
      </c>
      <c r="U526" s="171">
        <v>0</v>
      </c>
      <c r="V526" s="171">
        <v>1</v>
      </c>
    </row>
    <row r="527" spans="1:22" s="171" customFormat="1" x14ac:dyDescent="0.25">
      <c r="A527" s="169">
        <v>2</v>
      </c>
      <c r="B527" s="169" t="s">
        <v>702</v>
      </c>
      <c r="C527" s="169" t="s">
        <v>703</v>
      </c>
      <c r="D527" s="169" t="s">
        <v>720</v>
      </c>
      <c r="E527" s="169" t="s">
        <v>394</v>
      </c>
      <c r="F527" s="169" t="s">
        <v>394</v>
      </c>
      <c r="G527" s="169" t="s">
        <v>405</v>
      </c>
      <c r="H527" s="169" t="s">
        <v>396</v>
      </c>
      <c r="Q527" s="170" t="s">
        <v>403</v>
      </c>
      <c r="R527" s="171" t="s">
        <v>710</v>
      </c>
      <c r="S527" s="171">
        <v>226755.66</v>
      </c>
      <c r="T527" s="171">
        <v>158728.95999999999</v>
      </c>
      <c r="U527" s="171">
        <v>0</v>
      </c>
      <c r="V527" s="171">
        <v>1</v>
      </c>
    </row>
    <row r="528" spans="1:22" s="171" customFormat="1" x14ac:dyDescent="0.25">
      <c r="A528" s="169">
        <v>2</v>
      </c>
      <c r="B528" s="169" t="s">
        <v>702</v>
      </c>
      <c r="C528" s="169" t="s">
        <v>703</v>
      </c>
      <c r="D528" s="169" t="s">
        <v>720</v>
      </c>
      <c r="E528" s="169" t="s">
        <v>394</v>
      </c>
      <c r="F528" s="169" t="s">
        <v>396</v>
      </c>
      <c r="G528" s="169" t="s">
        <v>405</v>
      </c>
      <c r="H528" s="169" t="s">
        <v>396</v>
      </c>
      <c r="Q528" s="169">
        <v>15</v>
      </c>
      <c r="R528" s="171" t="s">
        <v>706</v>
      </c>
      <c r="S528" s="171">
        <v>308879.71999999997</v>
      </c>
      <c r="T528" s="171">
        <v>231659.79</v>
      </c>
      <c r="U528" s="171">
        <v>0</v>
      </c>
      <c r="V528" s="171">
        <v>1</v>
      </c>
    </row>
    <row r="529" spans="1:22" s="171" customFormat="1" x14ac:dyDescent="0.25">
      <c r="A529" s="169">
        <v>2</v>
      </c>
      <c r="B529" s="169" t="s">
        <v>702</v>
      </c>
      <c r="C529" s="169" t="s">
        <v>703</v>
      </c>
      <c r="D529" s="169" t="s">
        <v>720</v>
      </c>
      <c r="E529" s="169" t="s">
        <v>394</v>
      </c>
      <c r="F529" s="169" t="s">
        <v>396</v>
      </c>
      <c r="G529" s="169" t="s">
        <v>405</v>
      </c>
      <c r="H529" s="169" t="s">
        <v>396</v>
      </c>
      <c r="Q529" s="169">
        <v>15</v>
      </c>
      <c r="R529" s="171" t="s">
        <v>709</v>
      </c>
      <c r="S529" s="171">
        <v>2249000</v>
      </c>
      <c r="T529" s="171">
        <v>1574300</v>
      </c>
      <c r="U529" s="171">
        <v>503776</v>
      </c>
      <c r="V529" s="171">
        <v>1</v>
      </c>
    </row>
    <row r="530" spans="1:22" s="171" customFormat="1" x14ac:dyDescent="0.25">
      <c r="A530" s="169">
        <v>2</v>
      </c>
      <c r="B530" s="169" t="s">
        <v>702</v>
      </c>
      <c r="C530" s="169" t="s">
        <v>703</v>
      </c>
      <c r="D530" s="169" t="s">
        <v>720</v>
      </c>
      <c r="E530" s="169" t="s">
        <v>394</v>
      </c>
      <c r="F530" s="169" t="s">
        <v>396</v>
      </c>
      <c r="G530" s="169" t="s">
        <v>405</v>
      </c>
      <c r="H530" s="169" t="s">
        <v>396</v>
      </c>
      <c r="Q530" s="169" t="s">
        <v>405</v>
      </c>
      <c r="R530" s="171" t="s">
        <v>707</v>
      </c>
      <c r="S530" s="171">
        <v>2995301</v>
      </c>
      <c r="T530" s="171">
        <v>2246475.75</v>
      </c>
      <c r="U530" s="171">
        <v>0</v>
      </c>
      <c r="V530" s="171">
        <v>1</v>
      </c>
    </row>
    <row r="531" spans="1:22" s="171" customFormat="1" x14ac:dyDescent="0.25">
      <c r="A531" s="169">
        <v>2</v>
      </c>
      <c r="B531" s="169" t="s">
        <v>702</v>
      </c>
      <c r="C531" s="169" t="s">
        <v>703</v>
      </c>
      <c r="D531" s="169" t="s">
        <v>720</v>
      </c>
      <c r="E531" s="169" t="s">
        <v>394</v>
      </c>
      <c r="F531" s="169" t="s">
        <v>396</v>
      </c>
      <c r="G531" s="169" t="s">
        <v>405</v>
      </c>
      <c r="H531" s="169" t="s">
        <v>396</v>
      </c>
      <c r="Q531" s="169" t="s">
        <v>405</v>
      </c>
      <c r="R531" s="171" t="s">
        <v>709</v>
      </c>
      <c r="S531" s="171">
        <v>3736133</v>
      </c>
      <c r="T531" s="171">
        <v>2802099.75</v>
      </c>
      <c r="U531" s="171">
        <v>97614.5</v>
      </c>
      <c r="V531" s="171">
        <v>2</v>
      </c>
    </row>
    <row r="532" spans="1:22" s="171" customFormat="1" x14ac:dyDescent="0.25">
      <c r="A532" s="169">
        <v>2</v>
      </c>
      <c r="B532" s="169" t="s">
        <v>702</v>
      </c>
      <c r="C532" s="169" t="s">
        <v>703</v>
      </c>
      <c r="D532" s="169" t="s">
        <v>720</v>
      </c>
      <c r="E532" s="169" t="s">
        <v>394</v>
      </c>
      <c r="F532" s="169" t="s">
        <v>396</v>
      </c>
      <c r="G532" s="169" t="s">
        <v>405</v>
      </c>
      <c r="H532" s="169" t="s">
        <v>396</v>
      </c>
      <c r="Q532" s="169" t="s">
        <v>405</v>
      </c>
      <c r="R532" s="171" t="s">
        <v>710</v>
      </c>
      <c r="S532" s="171">
        <v>2657812.8899999997</v>
      </c>
      <c r="T532" s="171">
        <v>1993359.67</v>
      </c>
      <c r="U532" s="171">
        <v>406280.93</v>
      </c>
      <c r="V532" s="171">
        <v>3</v>
      </c>
    </row>
    <row r="533" spans="1:22" s="171" customFormat="1" x14ac:dyDescent="0.25">
      <c r="A533" s="169">
        <v>2</v>
      </c>
      <c r="B533" s="169" t="s">
        <v>702</v>
      </c>
      <c r="C533" s="169" t="s">
        <v>703</v>
      </c>
      <c r="D533" s="169" t="s">
        <v>720</v>
      </c>
      <c r="E533" s="169" t="s">
        <v>394</v>
      </c>
      <c r="F533" s="169" t="s">
        <v>396</v>
      </c>
      <c r="G533" s="169" t="s">
        <v>405</v>
      </c>
      <c r="H533" s="169" t="s">
        <v>396</v>
      </c>
      <c r="Q533" s="169" t="s">
        <v>405</v>
      </c>
      <c r="R533" s="171" t="s">
        <v>714</v>
      </c>
      <c r="S533" s="171">
        <v>5113191.91</v>
      </c>
      <c r="T533" s="171">
        <v>3834893.94</v>
      </c>
      <c r="U533" s="171">
        <v>238022.37</v>
      </c>
      <c r="V533" s="171">
        <v>5</v>
      </c>
    </row>
    <row r="534" spans="1:22" s="171" customFormat="1" x14ac:dyDescent="0.25">
      <c r="A534" s="169">
        <v>2</v>
      </c>
      <c r="B534" s="169" t="s">
        <v>702</v>
      </c>
      <c r="C534" s="169" t="s">
        <v>703</v>
      </c>
      <c r="D534" s="169" t="s">
        <v>721</v>
      </c>
      <c r="E534" s="169" t="s">
        <v>390</v>
      </c>
      <c r="F534" s="169" t="s">
        <v>390</v>
      </c>
      <c r="G534" s="169" t="s">
        <v>405</v>
      </c>
      <c r="H534" s="169" t="s">
        <v>396</v>
      </c>
      <c r="Q534" s="169">
        <v>24</v>
      </c>
      <c r="R534" s="171" t="s">
        <v>706</v>
      </c>
      <c r="S534" s="171">
        <v>399172.17</v>
      </c>
      <c r="T534" s="171">
        <v>339296.34</v>
      </c>
      <c r="U534" s="171">
        <v>0</v>
      </c>
      <c r="V534" s="171">
        <v>1</v>
      </c>
    </row>
    <row r="535" spans="1:22" s="171" customFormat="1" x14ac:dyDescent="0.25">
      <c r="A535" s="169">
        <v>2</v>
      </c>
      <c r="B535" s="169" t="s">
        <v>702</v>
      </c>
      <c r="C535" s="169" t="s">
        <v>703</v>
      </c>
      <c r="D535" s="169" t="s">
        <v>721</v>
      </c>
      <c r="E535" s="169" t="s">
        <v>390</v>
      </c>
      <c r="F535" s="169" t="s">
        <v>390</v>
      </c>
      <c r="G535" s="169" t="s">
        <v>405</v>
      </c>
      <c r="H535" s="169" t="s">
        <v>396</v>
      </c>
      <c r="Q535" s="169">
        <v>24</v>
      </c>
      <c r="R535" s="171" t="s">
        <v>708</v>
      </c>
      <c r="S535" s="171">
        <v>2285968.2800000003</v>
      </c>
      <c r="T535" s="171">
        <v>1943073.04</v>
      </c>
      <c r="U535" s="171">
        <v>43887.46</v>
      </c>
      <c r="V535" s="171">
        <v>6</v>
      </c>
    </row>
    <row r="536" spans="1:22" s="171" customFormat="1" x14ac:dyDescent="0.25">
      <c r="A536" s="169">
        <v>2</v>
      </c>
      <c r="B536" s="169" t="s">
        <v>702</v>
      </c>
      <c r="C536" s="169" t="s">
        <v>703</v>
      </c>
      <c r="D536" s="169" t="s">
        <v>721</v>
      </c>
      <c r="E536" s="169" t="s">
        <v>390</v>
      </c>
      <c r="F536" s="169" t="s">
        <v>394</v>
      </c>
      <c r="G536" s="169" t="s">
        <v>405</v>
      </c>
      <c r="H536" s="169" t="s">
        <v>396</v>
      </c>
      <c r="Q536" s="169">
        <v>24</v>
      </c>
      <c r="R536" s="171" t="s">
        <v>706</v>
      </c>
      <c r="S536" s="171">
        <v>496842.42</v>
      </c>
      <c r="T536" s="171">
        <v>422316.06</v>
      </c>
      <c r="U536" s="171">
        <v>0</v>
      </c>
      <c r="V536" s="171">
        <v>1</v>
      </c>
    </row>
    <row r="537" spans="1:22" s="171" customFormat="1" x14ac:dyDescent="0.25">
      <c r="A537" s="169">
        <v>2</v>
      </c>
      <c r="B537" s="169" t="s">
        <v>702</v>
      </c>
      <c r="C537" s="169" t="s">
        <v>703</v>
      </c>
      <c r="D537" s="169" t="s">
        <v>721</v>
      </c>
      <c r="E537" s="169" t="s">
        <v>390</v>
      </c>
      <c r="F537" s="169" t="s">
        <v>394</v>
      </c>
      <c r="G537" s="169" t="s">
        <v>405</v>
      </c>
      <c r="H537" s="169" t="s">
        <v>396</v>
      </c>
      <c r="Q537" s="169">
        <v>24</v>
      </c>
      <c r="R537" s="171" t="s">
        <v>713</v>
      </c>
      <c r="S537" s="171">
        <v>2558312.2400000002</v>
      </c>
      <c r="T537" s="171">
        <v>2347332.0499999998</v>
      </c>
      <c r="U537" s="171">
        <v>181764.97</v>
      </c>
      <c r="V537" s="171">
        <v>3</v>
      </c>
    </row>
    <row r="538" spans="1:22" s="171" customFormat="1" x14ac:dyDescent="0.25">
      <c r="A538" s="169">
        <v>2</v>
      </c>
      <c r="B538" s="169" t="s">
        <v>702</v>
      </c>
      <c r="C538" s="169" t="s">
        <v>703</v>
      </c>
      <c r="D538" s="169" t="s">
        <v>721</v>
      </c>
      <c r="E538" s="169" t="s">
        <v>390</v>
      </c>
      <c r="F538" s="169" t="s">
        <v>396</v>
      </c>
      <c r="G538" s="169" t="s">
        <v>405</v>
      </c>
      <c r="H538" s="169" t="s">
        <v>396</v>
      </c>
      <c r="Q538" s="169">
        <v>24</v>
      </c>
      <c r="R538" s="171" t="s">
        <v>714</v>
      </c>
      <c r="S538" s="171">
        <v>433314.11</v>
      </c>
      <c r="T538" s="171">
        <v>368316.99</v>
      </c>
      <c r="U538" s="171">
        <v>0</v>
      </c>
      <c r="V538" s="171">
        <v>1</v>
      </c>
    </row>
    <row r="539" spans="1:22" s="171" customFormat="1" x14ac:dyDescent="0.25">
      <c r="A539" s="169">
        <v>2</v>
      </c>
      <c r="B539" s="169" t="s">
        <v>702</v>
      </c>
      <c r="C539" s="169" t="s">
        <v>703</v>
      </c>
      <c r="D539" s="169" t="s">
        <v>721</v>
      </c>
      <c r="E539" s="169" t="s">
        <v>390</v>
      </c>
      <c r="F539" s="169" t="s">
        <v>405</v>
      </c>
      <c r="G539" s="169" t="s">
        <v>405</v>
      </c>
      <c r="H539" s="169" t="s">
        <v>396</v>
      </c>
      <c r="Q539" s="169">
        <v>24</v>
      </c>
      <c r="R539" s="171" t="s">
        <v>705</v>
      </c>
      <c r="S539" s="171">
        <v>10419511.18</v>
      </c>
      <c r="T539" s="171">
        <v>9405148.2400000002</v>
      </c>
      <c r="U539" s="171">
        <v>0</v>
      </c>
      <c r="V539" s="171">
        <v>17</v>
      </c>
    </row>
    <row r="540" spans="1:22" s="171" customFormat="1" x14ac:dyDescent="0.25">
      <c r="A540" s="169">
        <v>2</v>
      </c>
      <c r="B540" s="169" t="s">
        <v>702</v>
      </c>
      <c r="C540" s="169" t="s">
        <v>703</v>
      </c>
      <c r="D540" s="169" t="s">
        <v>722</v>
      </c>
      <c r="E540" s="169" t="s">
        <v>390</v>
      </c>
      <c r="F540" s="169" t="s">
        <v>390</v>
      </c>
      <c r="G540" s="169" t="s">
        <v>405</v>
      </c>
      <c r="H540" s="169" t="s">
        <v>396</v>
      </c>
      <c r="Q540" s="169">
        <v>24</v>
      </c>
      <c r="R540" s="171" t="s">
        <v>712</v>
      </c>
      <c r="S540" s="171">
        <v>221290.04</v>
      </c>
      <c r="T540" s="171">
        <v>188096.53</v>
      </c>
      <c r="U540" s="171">
        <v>0</v>
      </c>
      <c r="V540" s="171">
        <v>1</v>
      </c>
    </row>
    <row r="541" spans="1:22" s="171" customFormat="1" x14ac:dyDescent="0.25">
      <c r="A541" s="169">
        <v>2</v>
      </c>
      <c r="B541" s="169" t="s">
        <v>702</v>
      </c>
      <c r="C541" s="169" t="s">
        <v>703</v>
      </c>
      <c r="D541" s="169" t="s">
        <v>722</v>
      </c>
      <c r="E541" s="169" t="s">
        <v>390</v>
      </c>
      <c r="F541" s="169" t="s">
        <v>390</v>
      </c>
      <c r="G541" s="169" t="s">
        <v>405</v>
      </c>
      <c r="H541" s="169" t="s">
        <v>396</v>
      </c>
      <c r="Q541" s="170">
        <v>24</v>
      </c>
      <c r="R541" s="171" t="s">
        <v>706</v>
      </c>
      <c r="S541" s="171">
        <v>1135170.53</v>
      </c>
      <c r="T541" s="171">
        <v>998134.65</v>
      </c>
      <c r="U541" s="171">
        <v>0</v>
      </c>
      <c r="V541" s="171">
        <v>3</v>
      </c>
    </row>
    <row r="542" spans="1:22" s="171" customFormat="1" x14ac:dyDescent="0.25">
      <c r="A542" s="169">
        <v>2</v>
      </c>
      <c r="B542" s="169" t="s">
        <v>702</v>
      </c>
      <c r="C542" s="169" t="s">
        <v>703</v>
      </c>
      <c r="D542" s="169" t="s">
        <v>722</v>
      </c>
      <c r="E542" s="169" t="s">
        <v>390</v>
      </c>
      <c r="F542" s="169" t="s">
        <v>390</v>
      </c>
      <c r="G542" s="169" t="s">
        <v>405</v>
      </c>
      <c r="H542" s="169" t="s">
        <v>396</v>
      </c>
      <c r="Q542" s="170">
        <v>24</v>
      </c>
      <c r="R542" s="171" t="s">
        <v>708</v>
      </c>
      <c r="S542" s="171">
        <v>1653429.27</v>
      </c>
      <c r="T542" s="171">
        <v>1405414.88</v>
      </c>
      <c r="U542" s="171">
        <v>31629.300000000003</v>
      </c>
      <c r="V542" s="171">
        <v>4</v>
      </c>
    </row>
    <row r="543" spans="1:22" s="171" customFormat="1" x14ac:dyDescent="0.25">
      <c r="A543" s="169">
        <v>2</v>
      </c>
      <c r="B543" s="169" t="s">
        <v>702</v>
      </c>
      <c r="C543" s="169" t="s">
        <v>703</v>
      </c>
      <c r="D543" s="169" t="s">
        <v>722</v>
      </c>
      <c r="E543" s="169" t="s">
        <v>390</v>
      </c>
      <c r="F543" s="169" t="s">
        <v>394</v>
      </c>
      <c r="G543" s="169" t="s">
        <v>405</v>
      </c>
      <c r="H543" s="169" t="s">
        <v>396</v>
      </c>
      <c r="Q543" s="170">
        <v>24</v>
      </c>
      <c r="R543" s="171" t="s">
        <v>707</v>
      </c>
      <c r="S543" s="171">
        <v>777619.83000000007</v>
      </c>
      <c r="T543" s="171">
        <v>660976.85</v>
      </c>
      <c r="U543" s="171">
        <v>0</v>
      </c>
      <c r="V543" s="171">
        <v>2</v>
      </c>
    </row>
    <row r="544" spans="1:22" s="171" customFormat="1" x14ac:dyDescent="0.25">
      <c r="A544" s="169">
        <v>2</v>
      </c>
      <c r="B544" s="169" t="s">
        <v>702</v>
      </c>
      <c r="C544" s="169" t="s">
        <v>703</v>
      </c>
      <c r="D544" s="169" t="s">
        <v>722</v>
      </c>
      <c r="E544" s="169" t="s">
        <v>390</v>
      </c>
      <c r="F544" s="169" t="s">
        <v>394</v>
      </c>
      <c r="G544" s="169" t="s">
        <v>405</v>
      </c>
      <c r="H544" s="169" t="s">
        <v>396</v>
      </c>
      <c r="Q544" s="170">
        <v>24</v>
      </c>
      <c r="R544" s="171" t="s">
        <v>708</v>
      </c>
      <c r="S544" s="171">
        <v>208223.85</v>
      </c>
      <c r="T544" s="171">
        <v>176990.27</v>
      </c>
      <c r="U544" s="171">
        <v>0</v>
      </c>
      <c r="V544" s="171">
        <v>1</v>
      </c>
    </row>
    <row r="545" spans="1:22" s="171" customFormat="1" x14ac:dyDescent="0.25">
      <c r="A545" s="169">
        <v>2</v>
      </c>
      <c r="B545" s="169" t="s">
        <v>702</v>
      </c>
      <c r="C545" s="169" t="s">
        <v>703</v>
      </c>
      <c r="D545" s="169" t="s">
        <v>722</v>
      </c>
      <c r="E545" s="169" t="s">
        <v>390</v>
      </c>
      <c r="F545" s="169" t="s">
        <v>394</v>
      </c>
      <c r="G545" s="169" t="s">
        <v>405</v>
      </c>
      <c r="H545" s="169" t="s">
        <v>396</v>
      </c>
      <c r="Q545" s="170">
        <v>24</v>
      </c>
      <c r="R545" s="171" t="s">
        <v>709</v>
      </c>
      <c r="S545" s="171">
        <v>413361</v>
      </c>
      <c r="T545" s="171">
        <v>413361</v>
      </c>
      <c r="U545" s="171">
        <v>0</v>
      </c>
      <c r="V545" s="171">
        <v>1</v>
      </c>
    </row>
    <row r="546" spans="1:22" s="171" customFormat="1" x14ac:dyDescent="0.25">
      <c r="A546" s="169">
        <v>2</v>
      </c>
      <c r="B546" s="169" t="s">
        <v>702</v>
      </c>
      <c r="C546" s="169" t="s">
        <v>703</v>
      </c>
      <c r="D546" s="169" t="s">
        <v>722</v>
      </c>
      <c r="E546" s="169" t="s">
        <v>390</v>
      </c>
      <c r="F546" s="169" t="s">
        <v>394</v>
      </c>
      <c r="G546" s="169" t="s">
        <v>405</v>
      </c>
      <c r="H546" s="169" t="s">
        <v>396</v>
      </c>
      <c r="Q546" s="170">
        <v>24</v>
      </c>
      <c r="R546" s="171" t="s">
        <v>710</v>
      </c>
      <c r="S546" s="171">
        <v>200213.1</v>
      </c>
      <c r="T546" s="171">
        <v>170181.14</v>
      </c>
      <c r="U546" s="171">
        <v>0</v>
      </c>
      <c r="V546" s="171">
        <v>1</v>
      </c>
    </row>
    <row r="547" spans="1:22" s="171" customFormat="1" x14ac:dyDescent="0.25">
      <c r="A547" s="169">
        <v>2</v>
      </c>
      <c r="B547" s="169" t="s">
        <v>702</v>
      </c>
      <c r="C547" s="169" t="s">
        <v>703</v>
      </c>
      <c r="D547" s="169" t="s">
        <v>722</v>
      </c>
      <c r="E547" s="169" t="s">
        <v>390</v>
      </c>
      <c r="F547" s="169" t="s">
        <v>394</v>
      </c>
      <c r="G547" s="169" t="s">
        <v>405</v>
      </c>
      <c r="H547" s="169" t="s">
        <v>396</v>
      </c>
      <c r="Q547" s="170">
        <v>24</v>
      </c>
      <c r="R547" s="171" t="s">
        <v>714</v>
      </c>
      <c r="S547" s="171">
        <v>780135.86</v>
      </c>
      <c r="T547" s="171">
        <v>663115.48</v>
      </c>
      <c r="U547" s="171">
        <v>0</v>
      </c>
      <c r="V547" s="171">
        <v>2</v>
      </c>
    </row>
    <row r="548" spans="1:22" s="171" customFormat="1" x14ac:dyDescent="0.25">
      <c r="A548" s="169">
        <v>2</v>
      </c>
      <c r="B548" s="169" t="s">
        <v>702</v>
      </c>
      <c r="C548" s="169" t="s">
        <v>703</v>
      </c>
      <c r="D548" s="169" t="s">
        <v>722</v>
      </c>
      <c r="E548" s="169" t="s">
        <v>390</v>
      </c>
      <c r="F548" s="169" t="s">
        <v>396</v>
      </c>
      <c r="G548" s="169" t="s">
        <v>405</v>
      </c>
      <c r="H548" s="169" t="s">
        <v>396</v>
      </c>
      <c r="Q548" s="170">
        <v>24</v>
      </c>
      <c r="R548" s="171" t="s">
        <v>712</v>
      </c>
      <c r="S548" s="171">
        <v>335977.56</v>
      </c>
      <c r="T548" s="171">
        <v>285580.93</v>
      </c>
      <c r="U548" s="171">
        <v>0</v>
      </c>
      <c r="V548" s="171">
        <v>1</v>
      </c>
    </row>
    <row r="549" spans="1:22" s="171" customFormat="1" x14ac:dyDescent="0.25">
      <c r="A549" s="169">
        <v>2</v>
      </c>
      <c r="B549" s="169" t="s">
        <v>702</v>
      </c>
      <c r="C549" s="169" t="s">
        <v>703</v>
      </c>
      <c r="D549" s="169" t="s">
        <v>722</v>
      </c>
      <c r="E549" s="169" t="s">
        <v>390</v>
      </c>
      <c r="F549" s="169" t="s">
        <v>396</v>
      </c>
      <c r="G549" s="169" t="s">
        <v>405</v>
      </c>
      <c r="H549" s="169" t="s">
        <v>396</v>
      </c>
      <c r="Q549" s="170">
        <v>24</v>
      </c>
      <c r="R549" s="171" t="s">
        <v>713</v>
      </c>
      <c r="S549" s="171">
        <v>422543.99</v>
      </c>
      <c r="T549" s="171">
        <v>359162.39</v>
      </c>
      <c r="U549" s="171">
        <v>0</v>
      </c>
      <c r="V549" s="171">
        <v>2</v>
      </c>
    </row>
    <row r="550" spans="1:22" s="171" customFormat="1" x14ac:dyDescent="0.25">
      <c r="A550" s="169">
        <v>2</v>
      </c>
      <c r="B550" s="169" t="s">
        <v>702</v>
      </c>
      <c r="C550" s="169" t="s">
        <v>703</v>
      </c>
      <c r="D550" s="169" t="s">
        <v>722</v>
      </c>
      <c r="E550" s="169" t="s">
        <v>390</v>
      </c>
      <c r="F550" s="169" t="s">
        <v>396</v>
      </c>
      <c r="G550" s="169" t="s">
        <v>405</v>
      </c>
      <c r="H550" s="169" t="s">
        <v>396</v>
      </c>
      <c r="Q550" s="170">
        <v>24</v>
      </c>
      <c r="R550" s="171" t="s">
        <v>714</v>
      </c>
      <c r="S550" s="171">
        <v>141279.95000000001</v>
      </c>
      <c r="T550" s="171">
        <v>120087.95</v>
      </c>
      <c r="U550" s="171">
        <v>0</v>
      </c>
      <c r="V550" s="171">
        <v>1</v>
      </c>
    </row>
    <row r="551" spans="1:22" s="171" customFormat="1" x14ac:dyDescent="0.25">
      <c r="A551" s="169">
        <v>2</v>
      </c>
      <c r="B551" s="169" t="s">
        <v>702</v>
      </c>
      <c r="C551" s="169" t="s">
        <v>703</v>
      </c>
      <c r="D551" s="169" t="s">
        <v>722</v>
      </c>
      <c r="E551" s="169" t="s">
        <v>390</v>
      </c>
      <c r="F551" s="169" t="s">
        <v>405</v>
      </c>
      <c r="G551" s="169" t="s">
        <v>405</v>
      </c>
      <c r="H551" s="169" t="s">
        <v>396</v>
      </c>
      <c r="Q551" s="170">
        <v>24</v>
      </c>
      <c r="R551" s="171" t="s">
        <v>705</v>
      </c>
      <c r="S551" s="171">
        <v>4332032.3099999996</v>
      </c>
      <c r="T551" s="171">
        <v>4007976.7800000003</v>
      </c>
      <c r="U551" s="171">
        <v>0</v>
      </c>
      <c r="V551" s="171">
        <v>10</v>
      </c>
    </row>
    <row r="552" spans="1:22" s="171" customFormat="1" x14ac:dyDescent="0.25">
      <c r="A552" s="169">
        <v>3</v>
      </c>
      <c r="B552" s="169" t="s">
        <v>702</v>
      </c>
      <c r="C552" s="169" t="s">
        <v>703</v>
      </c>
      <c r="D552" s="169" t="s">
        <v>723</v>
      </c>
      <c r="E552" s="169" t="s">
        <v>390</v>
      </c>
      <c r="F552" s="169" t="s">
        <v>390</v>
      </c>
      <c r="G552" s="169" t="s">
        <v>396</v>
      </c>
      <c r="H552" s="169" t="s">
        <v>398</v>
      </c>
      <c r="Q552" s="170">
        <v>22</v>
      </c>
      <c r="R552" s="171" t="s">
        <v>708</v>
      </c>
      <c r="S552" s="171">
        <v>69187.509999999995</v>
      </c>
      <c r="T552" s="171">
        <v>69187.509999999995</v>
      </c>
      <c r="U552" s="171">
        <v>69187.510000000009</v>
      </c>
      <c r="V552" s="171">
        <v>1</v>
      </c>
    </row>
    <row r="553" spans="1:22" s="171" customFormat="1" x14ac:dyDescent="0.25">
      <c r="A553" s="169">
        <v>3</v>
      </c>
      <c r="B553" s="169" t="s">
        <v>702</v>
      </c>
      <c r="C553" s="169" t="s">
        <v>703</v>
      </c>
      <c r="D553" s="169" t="s">
        <v>723</v>
      </c>
      <c r="E553" s="169" t="s">
        <v>390</v>
      </c>
      <c r="F553" s="169" t="s">
        <v>394</v>
      </c>
      <c r="G553" s="169" t="s">
        <v>396</v>
      </c>
      <c r="H553" s="169" t="s">
        <v>398</v>
      </c>
      <c r="Q553" s="170">
        <v>22</v>
      </c>
      <c r="R553" s="171" t="s">
        <v>709</v>
      </c>
      <c r="S553" s="171">
        <v>381003.92000000004</v>
      </c>
      <c r="T553" s="171">
        <v>381003.92000000004</v>
      </c>
      <c r="U553" s="171">
        <v>0</v>
      </c>
      <c r="V553" s="171">
        <v>2</v>
      </c>
    </row>
    <row r="554" spans="1:22" s="171" customFormat="1" x14ac:dyDescent="0.25">
      <c r="A554" s="169">
        <v>3</v>
      </c>
      <c r="B554" s="169" t="s">
        <v>702</v>
      </c>
      <c r="C554" s="169" t="s">
        <v>703</v>
      </c>
      <c r="D554" s="169" t="s">
        <v>723</v>
      </c>
      <c r="E554" s="169" t="s">
        <v>390</v>
      </c>
      <c r="F554" s="169" t="s">
        <v>396</v>
      </c>
      <c r="G554" s="169" t="s">
        <v>396</v>
      </c>
      <c r="H554" s="169" t="s">
        <v>398</v>
      </c>
      <c r="Q554" s="170">
        <v>22</v>
      </c>
      <c r="R554" s="171" t="s">
        <v>712</v>
      </c>
      <c r="S554" s="171">
        <v>276268.24</v>
      </c>
      <c r="T554" s="171">
        <v>276268.24</v>
      </c>
      <c r="U554" s="171">
        <v>0</v>
      </c>
      <c r="V554" s="171">
        <v>1</v>
      </c>
    </row>
    <row r="555" spans="1:22" s="171" customFormat="1" x14ac:dyDescent="0.25">
      <c r="A555" s="169">
        <v>3</v>
      </c>
      <c r="B555" s="169" t="s">
        <v>702</v>
      </c>
      <c r="C555" s="169" t="s">
        <v>703</v>
      </c>
      <c r="D555" s="169" t="s">
        <v>723</v>
      </c>
      <c r="E555" s="169" t="s">
        <v>390</v>
      </c>
      <c r="F555" s="169" t="s">
        <v>396</v>
      </c>
      <c r="G555" s="169" t="s">
        <v>396</v>
      </c>
      <c r="H555" s="169" t="s">
        <v>398</v>
      </c>
      <c r="Q555" s="170">
        <v>22</v>
      </c>
      <c r="R555" s="171" t="s">
        <v>707</v>
      </c>
      <c r="S555" s="171">
        <v>581232.68000000005</v>
      </c>
      <c r="T555" s="171">
        <v>581232.68000000005</v>
      </c>
      <c r="U555" s="171">
        <v>0</v>
      </c>
      <c r="V555" s="171">
        <v>1</v>
      </c>
    </row>
    <row r="556" spans="1:22" s="171" customFormat="1" x14ac:dyDescent="0.25">
      <c r="A556" s="169">
        <v>3</v>
      </c>
      <c r="B556" s="169" t="s">
        <v>702</v>
      </c>
      <c r="C556" s="169" t="s">
        <v>703</v>
      </c>
      <c r="D556" s="169" t="s">
        <v>723</v>
      </c>
      <c r="E556" s="169" t="s">
        <v>390</v>
      </c>
      <c r="F556" s="169" t="s">
        <v>396</v>
      </c>
      <c r="G556" s="169" t="s">
        <v>396</v>
      </c>
      <c r="H556" s="169" t="s">
        <v>398</v>
      </c>
      <c r="Q556" s="170">
        <v>22</v>
      </c>
      <c r="R556" s="171" t="s">
        <v>713</v>
      </c>
      <c r="S556" s="171">
        <v>293847.90000000002</v>
      </c>
      <c r="T556" s="171">
        <v>293847.90000000002</v>
      </c>
      <c r="U556" s="171">
        <v>0</v>
      </c>
      <c r="V556" s="171">
        <v>1</v>
      </c>
    </row>
    <row r="557" spans="1:22" s="171" customFormat="1" x14ac:dyDescent="0.25">
      <c r="A557" s="169">
        <v>3</v>
      </c>
      <c r="B557" s="169" t="s">
        <v>702</v>
      </c>
      <c r="C557" s="169" t="s">
        <v>703</v>
      </c>
      <c r="D557" s="169" t="s">
        <v>723</v>
      </c>
      <c r="E557" s="169" t="s">
        <v>390</v>
      </c>
      <c r="F557" s="169" t="s">
        <v>405</v>
      </c>
      <c r="G557" s="169" t="s">
        <v>396</v>
      </c>
      <c r="H557" s="169" t="s">
        <v>398</v>
      </c>
      <c r="Q557" s="170">
        <v>22</v>
      </c>
      <c r="R557" s="171" t="s">
        <v>705</v>
      </c>
      <c r="S557" s="171">
        <v>1182771.32</v>
      </c>
      <c r="T557" s="171">
        <v>1182771.32</v>
      </c>
      <c r="U557" s="171">
        <v>458165.29</v>
      </c>
      <c r="V557" s="171">
        <v>8</v>
      </c>
    </row>
    <row r="558" spans="1:22" s="171" customFormat="1" x14ac:dyDescent="0.25">
      <c r="A558" s="169">
        <v>4</v>
      </c>
      <c r="B558" s="169" t="s">
        <v>702</v>
      </c>
      <c r="C558" s="169" t="s">
        <v>703</v>
      </c>
      <c r="D558" s="169" t="s">
        <v>724</v>
      </c>
      <c r="E558" s="169" t="s">
        <v>390</v>
      </c>
      <c r="F558" s="169" t="s">
        <v>390</v>
      </c>
      <c r="G558" s="169" t="s">
        <v>405</v>
      </c>
      <c r="H558" s="169" t="s">
        <v>403</v>
      </c>
      <c r="Q558" s="170">
        <v>22</v>
      </c>
      <c r="R558" s="171" t="s">
        <v>712</v>
      </c>
      <c r="S558" s="171">
        <v>1064821.03</v>
      </c>
      <c r="T558" s="171">
        <v>1064821.03</v>
      </c>
      <c r="U558" s="171">
        <v>0</v>
      </c>
      <c r="V558" s="171">
        <v>4</v>
      </c>
    </row>
    <row r="559" spans="1:22" s="171" customFormat="1" x14ac:dyDescent="0.25">
      <c r="A559" s="169">
        <v>4</v>
      </c>
      <c r="B559" s="169" t="s">
        <v>702</v>
      </c>
      <c r="C559" s="169" t="s">
        <v>703</v>
      </c>
      <c r="D559" s="169" t="s">
        <v>724</v>
      </c>
      <c r="E559" s="169" t="s">
        <v>390</v>
      </c>
      <c r="F559" s="169" t="s">
        <v>390</v>
      </c>
      <c r="G559" s="169" t="s">
        <v>405</v>
      </c>
      <c r="H559" s="169" t="s">
        <v>403</v>
      </c>
      <c r="Q559" s="170">
        <v>22</v>
      </c>
      <c r="R559" s="171" t="s">
        <v>708</v>
      </c>
      <c r="S559" s="171">
        <v>646667.09000000008</v>
      </c>
      <c r="T559" s="171">
        <v>646667.09000000008</v>
      </c>
      <c r="U559" s="171">
        <v>0</v>
      </c>
      <c r="V559" s="171">
        <v>2</v>
      </c>
    </row>
    <row r="560" spans="1:22" s="171" customFormat="1" x14ac:dyDescent="0.25">
      <c r="A560" s="169">
        <v>4</v>
      </c>
      <c r="B560" s="169" t="s">
        <v>702</v>
      </c>
      <c r="C560" s="169" t="s">
        <v>703</v>
      </c>
      <c r="D560" s="169" t="s">
        <v>724</v>
      </c>
      <c r="E560" s="169" t="s">
        <v>390</v>
      </c>
      <c r="F560" s="169" t="s">
        <v>390</v>
      </c>
      <c r="G560" s="169" t="s">
        <v>405</v>
      </c>
      <c r="H560" s="169" t="s">
        <v>403</v>
      </c>
      <c r="Q560" s="170">
        <v>23</v>
      </c>
      <c r="R560" s="171" t="s">
        <v>712</v>
      </c>
      <c r="S560" s="171">
        <v>2189434.5300000003</v>
      </c>
      <c r="T560" s="171">
        <v>2114960.33</v>
      </c>
      <c r="U560" s="171">
        <v>249669.65</v>
      </c>
      <c r="V560" s="171">
        <v>2</v>
      </c>
    </row>
    <row r="561" spans="1:22" s="171" customFormat="1" x14ac:dyDescent="0.25">
      <c r="A561" s="169">
        <v>4</v>
      </c>
      <c r="B561" s="169" t="s">
        <v>702</v>
      </c>
      <c r="C561" s="169" t="s">
        <v>703</v>
      </c>
      <c r="D561" s="169" t="s">
        <v>724</v>
      </c>
      <c r="E561" s="169" t="s">
        <v>390</v>
      </c>
      <c r="F561" s="169" t="s">
        <v>390</v>
      </c>
      <c r="G561" s="169" t="s">
        <v>405</v>
      </c>
      <c r="H561" s="169" t="s">
        <v>403</v>
      </c>
      <c r="Q561" s="170">
        <v>23</v>
      </c>
      <c r="R561" s="171" t="s">
        <v>706</v>
      </c>
      <c r="S561" s="171">
        <v>823950</v>
      </c>
      <c r="T561" s="171">
        <v>700357.5</v>
      </c>
      <c r="U561" s="171">
        <v>0</v>
      </c>
      <c r="V561" s="171">
        <v>1</v>
      </c>
    </row>
    <row r="562" spans="1:22" s="171" customFormat="1" x14ac:dyDescent="0.25">
      <c r="A562" s="169">
        <v>4</v>
      </c>
      <c r="B562" s="169" t="s">
        <v>702</v>
      </c>
      <c r="C562" s="169" t="s">
        <v>703</v>
      </c>
      <c r="D562" s="169" t="s">
        <v>724</v>
      </c>
      <c r="E562" s="169" t="s">
        <v>390</v>
      </c>
      <c r="F562" s="169" t="s">
        <v>390</v>
      </c>
      <c r="G562" s="169" t="s">
        <v>405</v>
      </c>
      <c r="H562" s="169" t="s">
        <v>403</v>
      </c>
      <c r="Q562" s="170">
        <v>23</v>
      </c>
      <c r="R562" s="171" t="s">
        <v>708</v>
      </c>
      <c r="S562" s="171">
        <v>12558545.08</v>
      </c>
      <c r="T562" s="171">
        <v>12558545.08</v>
      </c>
      <c r="U562" s="171">
        <v>368242.54000000004</v>
      </c>
      <c r="V562" s="171">
        <v>7</v>
      </c>
    </row>
    <row r="563" spans="1:22" s="171" customFormat="1" x14ac:dyDescent="0.25">
      <c r="A563" s="169">
        <v>4</v>
      </c>
      <c r="B563" s="169" t="s">
        <v>702</v>
      </c>
      <c r="C563" s="169" t="s">
        <v>703</v>
      </c>
      <c r="D563" s="169" t="s">
        <v>724</v>
      </c>
      <c r="E563" s="169" t="s">
        <v>390</v>
      </c>
      <c r="F563" s="169" t="s">
        <v>394</v>
      </c>
      <c r="G563" s="169" t="s">
        <v>394</v>
      </c>
      <c r="H563" s="169" t="s">
        <v>403</v>
      </c>
      <c r="Q563" s="170" t="s">
        <v>407</v>
      </c>
      <c r="R563" s="171" t="s">
        <v>706</v>
      </c>
      <c r="S563" s="171">
        <v>254259.31</v>
      </c>
      <c r="T563" s="171">
        <v>254259.31</v>
      </c>
      <c r="U563" s="171">
        <v>0</v>
      </c>
      <c r="V563" s="171">
        <v>2</v>
      </c>
    </row>
    <row r="564" spans="1:22" s="171" customFormat="1" x14ac:dyDescent="0.25">
      <c r="A564" s="169">
        <v>4</v>
      </c>
      <c r="B564" s="169" t="s">
        <v>702</v>
      </c>
      <c r="C564" s="169" t="s">
        <v>703</v>
      </c>
      <c r="D564" s="169" t="s">
        <v>724</v>
      </c>
      <c r="E564" s="169" t="s">
        <v>390</v>
      </c>
      <c r="F564" s="169" t="s">
        <v>394</v>
      </c>
      <c r="G564" s="169" t="s">
        <v>394</v>
      </c>
      <c r="H564" s="169" t="s">
        <v>403</v>
      </c>
      <c r="Q564" s="170" t="s">
        <v>407</v>
      </c>
      <c r="R564" s="171" t="s">
        <v>707</v>
      </c>
      <c r="S564" s="171">
        <v>157978.01</v>
      </c>
      <c r="T564" s="171">
        <v>157978.01</v>
      </c>
      <c r="U564" s="171">
        <v>0</v>
      </c>
      <c r="V564" s="171">
        <v>1</v>
      </c>
    </row>
    <row r="565" spans="1:22" s="171" customFormat="1" x14ac:dyDescent="0.25">
      <c r="A565" s="169">
        <v>4</v>
      </c>
      <c r="B565" s="169" t="s">
        <v>702</v>
      </c>
      <c r="C565" s="169" t="s">
        <v>703</v>
      </c>
      <c r="D565" s="169" t="s">
        <v>724</v>
      </c>
      <c r="E565" s="169" t="s">
        <v>390</v>
      </c>
      <c r="F565" s="169" t="s">
        <v>394</v>
      </c>
      <c r="G565" s="169" t="s">
        <v>394</v>
      </c>
      <c r="H565" s="169" t="s">
        <v>403</v>
      </c>
      <c r="Q565" s="170" t="s">
        <v>407</v>
      </c>
      <c r="R565" s="171" t="s">
        <v>709</v>
      </c>
      <c r="S565" s="171">
        <v>157622.39999999999</v>
      </c>
      <c r="T565" s="171">
        <v>157622.39999999999</v>
      </c>
      <c r="U565" s="171">
        <v>0</v>
      </c>
      <c r="V565" s="171">
        <v>1</v>
      </c>
    </row>
    <row r="566" spans="1:22" s="171" customFormat="1" x14ac:dyDescent="0.25">
      <c r="A566" s="169">
        <v>4</v>
      </c>
      <c r="B566" s="169" t="s">
        <v>702</v>
      </c>
      <c r="C566" s="169" t="s">
        <v>703</v>
      </c>
      <c r="D566" s="169" t="s">
        <v>724</v>
      </c>
      <c r="E566" s="169" t="s">
        <v>390</v>
      </c>
      <c r="F566" s="169" t="s">
        <v>394</v>
      </c>
      <c r="G566" s="169" t="s">
        <v>405</v>
      </c>
      <c r="H566" s="169" t="s">
        <v>403</v>
      </c>
      <c r="Q566" s="170">
        <v>22</v>
      </c>
      <c r="R566" s="171" t="s">
        <v>712</v>
      </c>
      <c r="S566" s="171">
        <v>981928.54</v>
      </c>
      <c r="T566" s="171">
        <v>981928.54</v>
      </c>
      <c r="U566" s="171">
        <v>0</v>
      </c>
      <c r="V566" s="171">
        <v>3</v>
      </c>
    </row>
    <row r="567" spans="1:22" s="171" customFormat="1" x14ac:dyDescent="0.25">
      <c r="A567" s="169">
        <v>4</v>
      </c>
      <c r="B567" s="169" t="s">
        <v>702</v>
      </c>
      <c r="C567" s="169" t="s">
        <v>703</v>
      </c>
      <c r="D567" s="169" t="s">
        <v>724</v>
      </c>
      <c r="E567" s="169" t="s">
        <v>390</v>
      </c>
      <c r="F567" s="169" t="s">
        <v>394</v>
      </c>
      <c r="G567" s="169" t="s">
        <v>405</v>
      </c>
      <c r="H567" s="169" t="s">
        <v>403</v>
      </c>
      <c r="Q567" s="170">
        <v>22</v>
      </c>
      <c r="R567" s="171" t="s">
        <v>706</v>
      </c>
      <c r="S567" s="171">
        <v>1028816.1299999999</v>
      </c>
      <c r="T567" s="171">
        <v>1028816.1299999999</v>
      </c>
      <c r="U567" s="171">
        <v>0</v>
      </c>
      <c r="V567" s="171">
        <v>3</v>
      </c>
    </row>
    <row r="568" spans="1:22" s="171" customFormat="1" x14ac:dyDescent="0.25">
      <c r="A568" s="169">
        <v>4</v>
      </c>
      <c r="B568" s="169" t="s">
        <v>702</v>
      </c>
      <c r="C568" s="169" t="s">
        <v>703</v>
      </c>
      <c r="D568" s="169" t="s">
        <v>724</v>
      </c>
      <c r="E568" s="169" t="s">
        <v>390</v>
      </c>
      <c r="F568" s="169" t="s">
        <v>394</v>
      </c>
      <c r="G568" s="169" t="s">
        <v>405</v>
      </c>
      <c r="H568" s="169" t="s">
        <v>403</v>
      </c>
      <c r="Q568" s="170">
        <v>22</v>
      </c>
      <c r="R568" s="171" t="s">
        <v>709</v>
      </c>
      <c r="S568" s="171">
        <v>344793.59999999998</v>
      </c>
      <c r="T568" s="171">
        <v>344793.59999999998</v>
      </c>
      <c r="U568" s="171">
        <v>0</v>
      </c>
      <c r="V568" s="171">
        <v>1</v>
      </c>
    </row>
    <row r="569" spans="1:22" s="171" customFormat="1" x14ac:dyDescent="0.25">
      <c r="A569" s="169">
        <v>4</v>
      </c>
      <c r="B569" s="169" t="s">
        <v>702</v>
      </c>
      <c r="C569" s="169" t="s">
        <v>703</v>
      </c>
      <c r="D569" s="169" t="s">
        <v>724</v>
      </c>
      <c r="E569" s="169" t="s">
        <v>390</v>
      </c>
      <c r="F569" s="169" t="s">
        <v>394</v>
      </c>
      <c r="G569" s="169" t="s">
        <v>405</v>
      </c>
      <c r="H569" s="169" t="s">
        <v>403</v>
      </c>
      <c r="Q569" s="170">
        <v>22</v>
      </c>
      <c r="R569" s="171" t="s">
        <v>710</v>
      </c>
      <c r="S569" s="171">
        <v>350000</v>
      </c>
      <c r="T569" s="171">
        <v>350000</v>
      </c>
      <c r="U569" s="171">
        <v>0</v>
      </c>
      <c r="V569" s="171">
        <v>1</v>
      </c>
    </row>
    <row r="570" spans="1:22" s="171" customFormat="1" x14ac:dyDescent="0.25">
      <c r="A570" s="169">
        <v>4</v>
      </c>
      <c r="B570" s="169" t="s">
        <v>702</v>
      </c>
      <c r="C570" s="169" t="s">
        <v>703</v>
      </c>
      <c r="D570" s="169" t="s">
        <v>724</v>
      </c>
      <c r="E570" s="169" t="s">
        <v>390</v>
      </c>
      <c r="F570" s="169" t="s">
        <v>394</v>
      </c>
      <c r="G570" s="169" t="s">
        <v>405</v>
      </c>
      <c r="H570" s="169" t="s">
        <v>403</v>
      </c>
      <c r="Q570" s="170">
        <v>23</v>
      </c>
      <c r="R570" s="171" t="s">
        <v>706</v>
      </c>
      <c r="S570" s="171">
        <v>399750</v>
      </c>
      <c r="T570" s="171">
        <v>399750</v>
      </c>
      <c r="U570" s="171">
        <v>0</v>
      </c>
      <c r="V570" s="171">
        <v>1</v>
      </c>
    </row>
    <row r="571" spans="1:22" s="171" customFormat="1" x14ac:dyDescent="0.25">
      <c r="A571" s="169">
        <v>4</v>
      </c>
      <c r="B571" s="169" t="s">
        <v>702</v>
      </c>
      <c r="C571" s="169" t="s">
        <v>703</v>
      </c>
      <c r="D571" s="169" t="s">
        <v>724</v>
      </c>
      <c r="E571" s="169" t="s">
        <v>390</v>
      </c>
      <c r="F571" s="169" t="s">
        <v>394</v>
      </c>
      <c r="G571" s="169" t="s">
        <v>405</v>
      </c>
      <c r="H571" s="169" t="s">
        <v>403</v>
      </c>
      <c r="Q571" s="170">
        <v>23</v>
      </c>
      <c r="R571" s="171" t="s">
        <v>707</v>
      </c>
      <c r="S571" s="171">
        <v>352713.42</v>
      </c>
      <c r="T571" s="171">
        <v>352713.42</v>
      </c>
      <c r="U571" s="171">
        <v>117571.13999999998</v>
      </c>
      <c r="V571" s="171">
        <v>1</v>
      </c>
    </row>
    <row r="572" spans="1:22" s="171" customFormat="1" x14ac:dyDescent="0.25">
      <c r="A572" s="169">
        <v>4</v>
      </c>
      <c r="B572" s="169" t="s">
        <v>702</v>
      </c>
      <c r="C572" s="169" t="s">
        <v>703</v>
      </c>
      <c r="D572" s="169" t="s">
        <v>724</v>
      </c>
      <c r="E572" s="169" t="s">
        <v>390</v>
      </c>
      <c r="F572" s="169" t="s">
        <v>394</v>
      </c>
      <c r="G572" s="169" t="s">
        <v>405</v>
      </c>
      <c r="H572" s="169" t="s">
        <v>403</v>
      </c>
      <c r="Q572" s="170">
        <v>23</v>
      </c>
      <c r="R572" s="171" t="s">
        <v>708</v>
      </c>
      <c r="S572" s="171">
        <v>277968.78000000003</v>
      </c>
      <c r="T572" s="171">
        <v>277968.78000000003</v>
      </c>
      <c r="U572" s="171">
        <v>97638.650000000009</v>
      </c>
      <c r="V572" s="171">
        <v>1</v>
      </c>
    </row>
    <row r="573" spans="1:22" s="171" customFormat="1" x14ac:dyDescent="0.25">
      <c r="A573" s="169">
        <v>4</v>
      </c>
      <c r="B573" s="169" t="s">
        <v>702</v>
      </c>
      <c r="C573" s="169" t="s">
        <v>703</v>
      </c>
      <c r="D573" s="169" t="s">
        <v>724</v>
      </c>
      <c r="E573" s="169" t="s">
        <v>390</v>
      </c>
      <c r="F573" s="169" t="s">
        <v>394</v>
      </c>
      <c r="G573" s="169" t="s">
        <v>405</v>
      </c>
      <c r="H573" s="169" t="s">
        <v>403</v>
      </c>
      <c r="Q573" s="170">
        <v>23</v>
      </c>
      <c r="R573" s="171" t="s">
        <v>709</v>
      </c>
      <c r="S573" s="171">
        <v>4507306.76</v>
      </c>
      <c r="T573" s="171">
        <v>4507306.76</v>
      </c>
      <c r="U573" s="171">
        <v>0</v>
      </c>
      <c r="V573" s="171">
        <v>3</v>
      </c>
    </row>
    <row r="574" spans="1:22" s="171" customFormat="1" x14ac:dyDescent="0.25">
      <c r="A574" s="169">
        <v>4</v>
      </c>
      <c r="B574" s="169" t="s">
        <v>702</v>
      </c>
      <c r="C574" s="169" t="s">
        <v>703</v>
      </c>
      <c r="D574" s="169" t="s">
        <v>724</v>
      </c>
      <c r="E574" s="169" t="s">
        <v>390</v>
      </c>
      <c r="F574" s="169" t="s">
        <v>394</v>
      </c>
      <c r="G574" s="169" t="s">
        <v>405</v>
      </c>
      <c r="H574" s="169" t="s">
        <v>403</v>
      </c>
      <c r="Q574" s="170">
        <v>23</v>
      </c>
      <c r="R574" s="171" t="s">
        <v>713</v>
      </c>
      <c r="S574" s="171">
        <v>399967.35</v>
      </c>
      <c r="T574" s="171">
        <v>399967.35</v>
      </c>
      <c r="U574" s="171">
        <v>0</v>
      </c>
      <c r="V574" s="171">
        <v>1</v>
      </c>
    </row>
    <row r="575" spans="1:22" s="171" customFormat="1" x14ac:dyDescent="0.25">
      <c r="A575" s="169">
        <v>4</v>
      </c>
      <c r="B575" s="169" t="s">
        <v>702</v>
      </c>
      <c r="C575" s="169" t="s">
        <v>703</v>
      </c>
      <c r="D575" s="169" t="s">
        <v>724</v>
      </c>
      <c r="E575" s="169" t="s">
        <v>390</v>
      </c>
      <c r="F575" s="169" t="s">
        <v>394</v>
      </c>
      <c r="G575" s="169" t="s">
        <v>405</v>
      </c>
      <c r="H575" s="169" t="s">
        <v>403</v>
      </c>
      <c r="Q575" s="170">
        <v>23</v>
      </c>
      <c r="R575" s="171" t="s">
        <v>714</v>
      </c>
      <c r="S575" s="171">
        <v>1381369.52</v>
      </c>
      <c r="T575" s="171">
        <v>1381369.52</v>
      </c>
      <c r="U575" s="171">
        <v>0</v>
      </c>
      <c r="V575" s="171">
        <v>3</v>
      </c>
    </row>
    <row r="576" spans="1:22" s="171" customFormat="1" x14ac:dyDescent="0.25">
      <c r="A576" s="169">
        <v>4</v>
      </c>
      <c r="B576" s="169" t="s">
        <v>702</v>
      </c>
      <c r="C576" s="169" t="s">
        <v>703</v>
      </c>
      <c r="D576" s="169" t="s">
        <v>724</v>
      </c>
      <c r="E576" s="169" t="s">
        <v>390</v>
      </c>
      <c r="F576" s="169" t="s">
        <v>396</v>
      </c>
      <c r="G576" s="169" t="s">
        <v>394</v>
      </c>
      <c r="H576" s="169" t="s">
        <v>403</v>
      </c>
      <c r="Q576" s="170" t="s">
        <v>407</v>
      </c>
      <c r="R576" s="171" t="s">
        <v>712</v>
      </c>
      <c r="S576" s="171">
        <v>1132619.8199999998</v>
      </c>
      <c r="T576" s="171">
        <v>1132619.8199999998</v>
      </c>
      <c r="U576" s="171">
        <v>0</v>
      </c>
      <c r="V576" s="171">
        <v>4</v>
      </c>
    </row>
    <row r="577" spans="1:22" s="171" customFormat="1" x14ac:dyDescent="0.25">
      <c r="A577" s="169">
        <v>4</v>
      </c>
      <c r="B577" s="169" t="s">
        <v>702</v>
      </c>
      <c r="C577" s="169" t="s">
        <v>703</v>
      </c>
      <c r="D577" s="169" t="s">
        <v>724</v>
      </c>
      <c r="E577" s="169" t="s">
        <v>390</v>
      </c>
      <c r="F577" s="169" t="s">
        <v>396</v>
      </c>
      <c r="G577" s="169" t="s">
        <v>394</v>
      </c>
      <c r="H577" s="169" t="s">
        <v>403</v>
      </c>
      <c r="Q577" s="170" t="s">
        <v>407</v>
      </c>
      <c r="R577" s="171" t="s">
        <v>707</v>
      </c>
      <c r="S577" s="171">
        <v>1518983.82</v>
      </c>
      <c r="T577" s="171">
        <v>1518983.82</v>
      </c>
      <c r="U577" s="171">
        <v>0</v>
      </c>
      <c r="V577" s="171">
        <v>3</v>
      </c>
    </row>
    <row r="578" spans="1:22" s="171" customFormat="1" x14ac:dyDescent="0.25">
      <c r="A578" s="169">
        <v>4</v>
      </c>
      <c r="B578" s="169" t="s">
        <v>702</v>
      </c>
      <c r="C578" s="169" t="s">
        <v>703</v>
      </c>
      <c r="D578" s="169" t="s">
        <v>724</v>
      </c>
      <c r="E578" s="169" t="s">
        <v>390</v>
      </c>
      <c r="F578" s="169" t="s">
        <v>396</v>
      </c>
      <c r="G578" s="169" t="s">
        <v>394</v>
      </c>
      <c r="H578" s="169" t="s">
        <v>403</v>
      </c>
      <c r="Q578" s="170" t="s">
        <v>407</v>
      </c>
      <c r="R578" s="171" t="s">
        <v>709</v>
      </c>
      <c r="S578" s="171">
        <v>550503.72000000009</v>
      </c>
      <c r="T578" s="171">
        <v>550503.72000000009</v>
      </c>
      <c r="U578" s="171">
        <v>0</v>
      </c>
      <c r="V578" s="171">
        <v>3</v>
      </c>
    </row>
    <row r="579" spans="1:22" s="171" customFormat="1" x14ac:dyDescent="0.25">
      <c r="A579" s="169">
        <v>4</v>
      </c>
      <c r="B579" s="169" t="s">
        <v>702</v>
      </c>
      <c r="C579" s="169" t="s">
        <v>703</v>
      </c>
      <c r="D579" s="169" t="s">
        <v>724</v>
      </c>
      <c r="E579" s="169" t="s">
        <v>390</v>
      </c>
      <c r="F579" s="169" t="s">
        <v>396</v>
      </c>
      <c r="G579" s="169" t="s">
        <v>394</v>
      </c>
      <c r="H579" s="169" t="s">
        <v>403</v>
      </c>
      <c r="Q579" s="170" t="s">
        <v>407</v>
      </c>
      <c r="R579" s="171" t="s">
        <v>713</v>
      </c>
      <c r="S579" s="171">
        <v>183580.19</v>
      </c>
      <c r="T579" s="171">
        <v>183580.19</v>
      </c>
      <c r="U579" s="171">
        <v>0</v>
      </c>
      <c r="V579" s="171">
        <v>1</v>
      </c>
    </row>
    <row r="580" spans="1:22" s="171" customFormat="1" x14ac:dyDescent="0.25">
      <c r="A580" s="169">
        <v>4</v>
      </c>
      <c r="B580" s="169" t="s">
        <v>702</v>
      </c>
      <c r="C580" s="169" t="s">
        <v>703</v>
      </c>
      <c r="D580" s="169" t="s">
        <v>724</v>
      </c>
      <c r="E580" s="169" t="s">
        <v>390</v>
      </c>
      <c r="F580" s="169" t="s">
        <v>396</v>
      </c>
      <c r="G580" s="169" t="s">
        <v>394</v>
      </c>
      <c r="H580" s="169" t="s">
        <v>403</v>
      </c>
      <c r="Q580" s="170" t="s">
        <v>407</v>
      </c>
      <c r="R580" s="171" t="s">
        <v>714</v>
      </c>
      <c r="S580" s="171">
        <v>2931075.4799999995</v>
      </c>
      <c r="T580" s="171">
        <v>2931075.4799999995</v>
      </c>
      <c r="U580" s="171">
        <v>0</v>
      </c>
      <c r="V580" s="171">
        <v>7</v>
      </c>
    </row>
    <row r="581" spans="1:22" s="171" customFormat="1" x14ac:dyDescent="0.25">
      <c r="A581" s="169">
        <v>4</v>
      </c>
      <c r="B581" s="169" t="s">
        <v>702</v>
      </c>
      <c r="C581" s="169" t="s">
        <v>703</v>
      </c>
      <c r="D581" s="169" t="s">
        <v>724</v>
      </c>
      <c r="E581" s="169" t="s">
        <v>390</v>
      </c>
      <c r="F581" s="169" t="s">
        <v>396</v>
      </c>
      <c r="G581" s="169" t="s">
        <v>405</v>
      </c>
      <c r="H581" s="169" t="s">
        <v>403</v>
      </c>
      <c r="Q581" s="170">
        <v>22</v>
      </c>
      <c r="R581" s="171" t="s">
        <v>712</v>
      </c>
      <c r="S581" s="171">
        <v>1545805.62</v>
      </c>
      <c r="T581" s="171">
        <v>1545805.62</v>
      </c>
      <c r="U581" s="171">
        <v>0</v>
      </c>
      <c r="V581" s="171">
        <v>6</v>
      </c>
    </row>
    <row r="582" spans="1:22" s="171" customFormat="1" x14ac:dyDescent="0.25">
      <c r="A582" s="169">
        <v>4</v>
      </c>
      <c r="B582" s="169" t="s">
        <v>702</v>
      </c>
      <c r="C582" s="169" t="s">
        <v>703</v>
      </c>
      <c r="D582" s="169" t="s">
        <v>724</v>
      </c>
      <c r="E582" s="169" t="s">
        <v>390</v>
      </c>
      <c r="F582" s="169" t="s">
        <v>396</v>
      </c>
      <c r="G582" s="169" t="s">
        <v>405</v>
      </c>
      <c r="H582" s="169" t="s">
        <v>403</v>
      </c>
      <c r="Q582" s="170">
        <v>22</v>
      </c>
      <c r="R582" s="171" t="s">
        <v>709</v>
      </c>
      <c r="S582" s="171">
        <v>343302.64</v>
      </c>
      <c r="T582" s="171">
        <v>343302.64</v>
      </c>
      <c r="U582" s="171">
        <v>30688.5</v>
      </c>
      <c r="V582" s="171">
        <v>2</v>
      </c>
    </row>
    <row r="583" spans="1:22" s="171" customFormat="1" x14ac:dyDescent="0.25">
      <c r="A583" s="169">
        <v>4</v>
      </c>
      <c r="B583" s="169" t="s">
        <v>702</v>
      </c>
      <c r="C583" s="169" t="s">
        <v>703</v>
      </c>
      <c r="D583" s="169" t="s">
        <v>724</v>
      </c>
      <c r="E583" s="169" t="s">
        <v>390</v>
      </c>
      <c r="F583" s="169" t="s">
        <v>396</v>
      </c>
      <c r="G583" s="169" t="s">
        <v>405</v>
      </c>
      <c r="H583" s="169" t="s">
        <v>403</v>
      </c>
      <c r="Q583" s="170">
        <v>22</v>
      </c>
      <c r="R583" s="171" t="s">
        <v>710</v>
      </c>
      <c r="S583" s="171">
        <v>349163.6</v>
      </c>
      <c r="T583" s="171">
        <v>349163.6</v>
      </c>
      <c r="U583" s="171">
        <v>0</v>
      </c>
      <c r="V583" s="171">
        <v>1</v>
      </c>
    </row>
    <row r="584" spans="1:22" s="171" customFormat="1" x14ac:dyDescent="0.25">
      <c r="A584" s="169">
        <v>4</v>
      </c>
      <c r="B584" s="169" t="s">
        <v>702</v>
      </c>
      <c r="C584" s="169" t="s">
        <v>703</v>
      </c>
      <c r="D584" s="169" t="s">
        <v>724</v>
      </c>
      <c r="E584" s="169" t="s">
        <v>390</v>
      </c>
      <c r="F584" s="169" t="s">
        <v>396</v>
      </c>
      <c r="G584" s="169" t="s">
        <v>405</v>
      </c>
      <c r="H584" s="169" t="s">
        <v>403</v>
      </c>
      <c r="Q584" s="170">
        <v>22</v>
      </c>
      <c r="R584" s="171" t="s">
        <v>714</v>
      </c>
      <c r="S584" s="171">
        <v>485850</v>
      </c>
      <c r="T584" s="171">
        <v>485850</v>
      </c>
      <c r="U584" s="171">
        <v>0</v>
      </c>
      <c r="V584" s="171">
        <v>2</v>
      </c>
    </row>
    <row r="585" spans="1:22" s="171" customFormat="1" x14ac:dyDescent="0.25">
      <c r="A585" s="169">
        <v>4</v>
      </c>
      <c r="B585" s="169" t="s">
        <v>702</v>
      </c>
      <c r="C585" s="169" t="s">
        <v>703</v>
      </c>
      <c r="D585" s="169" t="s">
        <v>724</v>
      </c>
      <c r="E585" s="169" t="s">
        <v>390</v>
      </c>
      <c r="F585" s="169" t="s">
        <v>396</v>
      </c>
      <c r="G585" s="169" t="s">
        <v>405</v>
      </c>
      <c r="H585" s="169" t="s">
        <v>403</v>
      </c>
      <c r="Q585" s="170">
        <v>23</v>
      </c>
      <c r="R585" s="171" t="s">
        <v>712</v>
      </c>
      <c r="S585" s="171">
        <v>1486564.56</v>
      </c>
      <c r="T585" s="171">
        <v>1486564.56</v>
      </c>
      <c r="U585" s="171">
        <v>0</v>
      </c>
      <c r="V585" s="171">
        <v>3</v>
      </c>
    </row>
    <row r="586" spans="1:22" s="171" customFormat="1" x14ac:dyDescent="0.25">
      <c r="A586" s="169">
        <v>4</v>
      </c>
      <c r="B586" s="169" t="s">
        <v>702</v>
      </c>
      <c r="C586" s="169" t="s">
        <v>703</v>
      </c>
      <c r="D586" s="169" t="s">
        <v>724</v>
      </c>
      <c r="E586" s="169" t="s">
        <v>390</v>
      </c>
      <c r="F586" s="169" t="s">
        <v>396</v>
      </c>
      <c r="G586" s="169" t="s">
        <v>405</v>
      </c>
      <c r="H586" s="169" t="s">
        <v>403</v>
      </c>
      <c r="Q586" s="170">
        <v>23</v>
      </c>
      <c r="R586" s="171" t="s">
        <v>709</v>
      </c>
      <c r="S586" s="171">
        <v>1956087.29</v>
      </c>
      <c r="T586" s="171">
        <v>1956087.29</v>
      </c>
      <c r="U586" s="171">
        <v>0</v>
      </c>
      <c r="V586" s="171">
        <v>1</v>
      </c>
    </row>
    <row r="587" spans="1:22" s="171" customFormat="1" x14ac:dyDescent="0.25">
      <c r="A587" s="169">
        <v>4</v>
      </c>
      <c r="B587" s="169" t="s">
        <v>702</v>
      </c>
      <c r="C587" s="169" t="s">
        <v>703</v>
      </c>
      <c r="D587" s="169" t="s">
        <v>724</v>
      </c>
      <c r="E587" s="169" t="s">
        <v>390</v>
      </c>
      <c r="F587" s="169" t="s">
        <v>396</v>
      </c>
      <c r="G587" s="169" t="s">
        <v>405</v>
      </c>
      <c r="H587" s="169" t="s">
        <v>403</v>
      </c>
      <c r="Q587" s="170">
        <v>23</v>
      </c>
      <c r="R587" s="171" t="s">
        <v>710</v>
      </c>
      <c r="S587" s="171">
        <v>1551054.93</v>
      </c>
      <c r="T587" s="171">
        <v>1551054.93</v>
      </c>
      <c r="U587" s="171">
        <v>0</v>
      </c>
      <c r="V587" s="171">
        <v>1</v>
      </c>
    </row>
    <row r="588" spans="1:22" s="171" customFormat="1" x14ac:dyDescent="0.25">
      <c r="A588" s="169">
        <v>4</v>
      </c>
      <c r="B588" s="169" t="s">
        <v>702</v>
      </c>
      <c r="C588" s="169" t="s">
        <v>703</v>
      </c>
      <c r="D588" s="169" t="s">
        <v>724</v>
      </c>
      <c r="E588" s="169" t="s">
        <v>390</v>
      </c>
      <c r="F588" s="169" t="s">
        <v>396</v>
      </c>
      <c r="G588" s="169" t="s">
        <v>405</v>
      </c>
      <c r="H588" s="169" t="s">
        <v>403</v>
      </c>
      <c r="Q588" s="170">
        <v>23</v>
      </c>
      <c r="R588" s="171" t="s">
        <v>713</v>
      </c>
      <c r="S588" s="171">
        <v>3449363.25</v>
      </c>
      <c r="T588" s="171">
        <v>3449363.25</v>
      </c>
      <c r="U588" s="171">
        <v>46740</v>
      </c>
      <c r="V588" s="171">
        <v>5</v>
      </c>
    </row>
    <row r="589" spans="1:22" s="171" customFormat="1" x14ac:dyDescent="0.25">
      <c r="A589" s="169">
        <v>4</v>
      </c>
      <c r="B589" s="169" t="s">
        <v>702</v>
      </c>
      <c r="C589" s="169" t="s">
        <v>703</v>
      </c>
      <c r="D589" s="169" t="s">
        <v>724</v>
      </c>
      <c r="E589" s="169" t="s">
        <v>390</v>
      </c>
      <c r="F589" s="169" t="s">
        <v>396</v>
      </c>
      <c r="G589" s="169" t="s">
        <v>405</v>
      </c>
      <c r="H589" s="169" t="s">
        <v>403</v>
      </c>
      <c r="Q589" s="170">
        <v>23</v>
      </c>
      <c r="R589" s="171" t="s">
        <v>714</v>
      </c>
      <c r="S589" s="171">
        <v>2489120.1900000004</v>
      </c>
      <c r="T589" s="171">
        <v>2489120.1900000004</v>
      </c>
      <c r="U589" s="171">
        <v>0</v>
      </c>
      <c r="V589" s="171">
        <v>2</v>
      </c>
    </row>
    <row r="590" spans="1:22" s="171" customFormat="1" x14ac:dyDescent="0.25">
      <c r="A590" s="169">
        <v>4</v>
      </c>
      <c r="B590" s="169" t="s">
        <v>702</v>
      </c>
      <c r="C590" s="169" t="s">
        <v>703</v>
      </c>
      <c r="D590" s="169" t="s">
        <v>724</v>
      </c>
      <c r="E590" s="169" t="s">
        <v>390</v>
      </c>
      <c r="F590" s="169" t="s">
        <v>405</v>
      </c>
      <c r="G590" s="169" t="s">
        <v>405</v>
      </c>
      <c r="H590" s="169" t="s">
        <v>403</v>
      </c>
      <c r="Q590" s="170">
        <v>22</v>
      </c>
      <c r="R590" s="171" t="s">
        <v>705</v>
      </c>
      <c r="S590" s="171">
        <v>2091942.86</v>
      </c>
      <c r="T590" s="171">
        <v>2091942.86</v>
      </c>
      <c r="U590" s="171">
        <v>0</v>
      </c>
      <c r="V590" s="171">
        <v>8</v>
      </c>
    </row>
    <row r="591" spans="1:22" s="171" customFormat="1" x14ac:dyDescent="0.25">
      <c r="A591" s="169">
        <v>4</v>
      </c>
      <c r="B591" s="169" t="s">
        <v>702</v>
      </c>
      <c r="C591" s="169" t="s">
        <v>703</v>
      </c>
      <c r="D591" s="169" t="s">
        <v>724</v>
      </c>
      <c r="E591" s="169" t="s">
        <v>390</v>
      </c>
      <c r="F591" s="169" t="s">
        <v>405</v>
      </c>
      <c r="G591" s="169" t="s">
        <v>405</v>
      </c>
      <c r="H591" s="169" t="s">
        <v>403</v>
      </c>
      <c r="Q591" s="170">
        <v>23</v>
      </c>
      <c r="R591" s="171" t="s">
        <v>705</v>
      </c>
      <c r="S591" s="171">
        <v>4112728.77</v>
      </c>
      <c r="T591" s="171">
        <v>4112728.77</v>
      </c>
      <c r="U591" s="171">
        <v>0</v>
      </c>
      <c r="V591" s="171">
        <v>5</v>
      </c>
    </row>
    <row r="592" spans="1:22" s="171" customFormat="1" x14ac:dyDescent="0.25">
      <c r="A592" s="169">
        <v>4</v>
      </c>
      <c r="B592" s="169" t="s">
        <v>702</v>
      </c>
      <c r="C592" s="169" t="s">
        <v>703</v>
      </c>
      <c r="D592" s="169" t="s">
        <v>724</v>
      </c>
      <c r="E592" s="169" t="s">
        <v>396</v>
      </c>
      <c r="F592" s="169" t="s">
        <v>405</v>
      </c>
      <c r="G592" s="169" t="s">
        <v>405</v>
      </c>
      <c r="H592" s="169" t="s">
        <v>403</v>
      </c>
      <c r="Q592" s="170">
        <v>24</v>
      </c>
      <c r="R592" s="171" t="s">
        <v>705</v>
      </c>
      <c r="S592" s="171">
        <v>5786764.7000000002</v>
      </c>
      <c r="T592" s="171">
        <v>2941176.47</v>
      </c>
      <c r="U592" s="171">
        <v>0</v>
      </c>
      <c r="V592" s="171">
        <v>1</v>
      </c>
    </row>
    <row r="593" spans="1:22" s="171" customFormat="1" x14ac:dyDescent="0.25">
      <c r="A593" s="169">
        <v>5</v>
      </c>
      <c r="B593" s="169" t="s">
        <v>702</v>
      </c>
      <c r="C593" s="169" t="s">
        <v>703</v>
      </c>
      <c r="D593" s="169" t="s">
        <v>723</v>
      </c>
      <c r="E593" s="169" t="s">
        <v>390</v>
      </c>
      <c r="F593" s="169" t="s">
        <v>390</v>
      </c>
      <c r="G593" s="169" t="s">
        <v>394</v>
      </c>
      <c r="H593" s="169" t="s">
        <v>398</v>
      </c>
      <c r="Q593" s="170" t="s">
        <v>407</v>
      </c>
      <c r="R593" s="171" t="s">
        <v>712</v>
      </c>
      <c r="S593" s="171">
        <v>1051615.17</v>
      </c>
      <c r="T593" s="171">
        <v>1051615.17</v>
      </c>
      <c r="U593" s="171">
        <v>0</v>
      </c>
      <c r="V593" s="171">
        <v>1</v>
      </c>
    </row>
    <row r="594" spans="1:22" s="171" customFormat="1" x14ac:dyDescent="0.25">
      <c r="A594" s="169">
        <v>5</v>
      </c>
      <c r="B594" s="169" t="s">
        <v>702</v>
      </c>
      <c r="C594" s="169" t="s">
        <v>703</v>
      </c>
      <c r="D594" s="169" t="s">
        <v>723</v>
      </c>
      <c r="E594" s="169" t="s">
        <v>390</v>
      </c>
      <c r="F594" s="169" t="s">
        <v>390</v>
      </c>
      <c r="G594" s="169" t="s">
        <v>394</v>
      </c>
      <c r="H594" s="169" t="s">
        <v>398</v>
      </c>
      <c r="Q594" s="170" t="s">
        <v>407</v>
      </c>
      <c r="R594" s="171" t="s">
        <v>708</v>
      </c>
      <c r="S594" s="171">
        <v>290359.33</v>
      </c>
      <c r="T594" s="171">
        <v>290359.33</v>
      </c>
      <c r="U594" s="171">
        <v>0</v>
      </c>
      <c r="V594" s="171">
        <v>2</v>
      </c>
    </row>
    <row r="595" spans="1:22" s="171" customFormat="1" x14ac:dyDescent="0.25">
      <c r="A595" s="169">
        <v>5</v>
      </c>
      <c r="B595" s="169" t="s">
        <v>702</v>
      </c>
      <c r="C595" s="169" t="s">
        <v>703</v>
      </c>
      <c r="D595" s="169" t="s">
        <v>723</v>
      </c>
      <c r="E595" s="169" t="s">
        <v>390</v>
      </c>
      <c r="F595" s="169" t="s">
        <v>394</v>
      </c>
      <c r="G595" s="169" t="s">
        <v>394</v>
      </c>
      <c r="H595" s="169" t="s">
        <v>398</v>
      </c>
      <c r="Q595" s="170" t="s">
        <v>407</v>
      </c>
      <c r="R595" s="171" t="s">
        <v>706</v>
      </c>
      <c r="S595" s="171">
        <v>347380.27</v>
      </c>
      <c r="T595" s="171">
        <v>347380.27</v>
      </c>
      <c r="U595" s="171">
        <v>0</v>
      </c>
      <c r="V595" s="171">
        <v>1</v>
      </c>
    </row>
    <row r="596" spans="1:22" s="171" customFormat="1" x14ac:dyDescent="0.25">
      <c r="A596" s="169">
        <v>5</v>
      </c>
      <c r="B596" s="169" t="s">
        <v>702</v>
      </c>
      <c r="C596" s="169" t="s">
        <v>703</v>
      </c>
      <c r="D596" s="169" t="s">
        <v>723</v>
      </c>
      <c r="E596" s="169" t="s">
        <v>390</v>
      </c>
      <c r="F596" s="169" t="s">
        <v>394</v>
      </c>
      <c r="G596" s="169" t="s">
        <v>394</v>
      </c>
      <c r="H596" s="169" t="s">
        <v>398</v>
      </c>
      <c r="Q596" s="170" t="s">
        <v>407</v>
      </c>
      <c r="R596" s="171" t="s">
        <v>707</v>
      </c>
      <c r="S596" s="171">
        <v>3754448.13</v>
      </c>
      <c r="T596" s="171">
        <v>3754448.13</v>
      </c>
      <c r="U596" s="171">
        <v>196512.47999999998</v>
      </c>
      <c r="V596" s="171">
        <v>4</v>
      </c>
    </row>
    <row r="597" spans="1:22" s="171" customFormat="1" x14ac:dyDescent="0.25">
      <c r="A597" s="169">
        <v>5</v>
      </c>
      <c r="B597" s="169" t="s">
        <v>702</v>
      </c>
      <c r="C597" s="169" t="s">
        <v>703</v>
      </c>
      <c r="D597" s="169" t="s">
        <v>723</v>
      </c>
      <c r="E597" s="169" t="s">
        <v>390</v>
      </c>
      <c r="F597" s="169" t="s">
        <v>394</v>
      </c>
      <c r="G597" s="169" t="s">
        <v>394</v>
      </c>
      <c r="H597" s="169" t="s">
        <v>398</v>
      </c>
      <c r="Q597" s="170" t="s">
        <v>407</v>
      </c>
      <c r="R597" s="171" t="s">
        <v>708</v>
      </c>
      <c r="S597" s="171">
        <v>104410</v>
      </c>
      <c r="T597" s="171">
        <v>104410</v>
      </c>
      <c r="U597" s="171">
        <v>0</v>
      </c>
      <c r="V597" s="171">
        <v>1</v>
      </c>
    </row>
    <row r="598" spans="1:22" s="171" customFormat="1" x14ac:dyDescent="0.25">
      <c r="A598" s="169">
        <v>5</v>
      </c>
      <c r="B598" s="169" t="s">
        <v>702</v>
      </c>
      <c r="C598" s="169" t="s">
        <v>703</v>
      </c>
      <c r="D598" s="169" t="s">
        <v>723</v>
      </c>
      <c r="E598" s="169" t="s">
        <v>390</v>
      </c>
      <c r="F598" s="169" t="s">
        <v>396</v>
      </c>
      <c r="G598" s="169" t="s">
        <v>394</v>
      </c>
      <c r="H598" s="169" t="s">
        <v>398</v>
      </c>
      <c r="Q598" s="170" t="s">
        <v>407</v>
      </c>
      <c r="R598" s="171" t="s">
        <v>714</v>
      </c>
      <c r="S598" s="171">
        <v>143729.14000000001</v>
      </c>
      <c r="T598" s="171">
        <v>143729.14000000001</v>
      </c>
      <c r="U598" s="171">
        <v>0</v>
      </c>
      <c r="V598" s="171">
        <v>1</v>
      </c>
    </row>
    <row r="599" spans="1:22" s="171" customFormat="1" x14ac:dyDescent="0.25">
      <c r="A599" s="169">
        <v>5</v>
      </c>
      <c r="B599" s="169" t="s">
        <v>702</v>
      </c>
      <c r="C599" s="169" t="s">
        <v>703</v>
      </c>
      <c r="D599" s="169" t="s">
        <v>724</v>
      </c>
      <c r="E599" s="169" t="s">
        <v>390</v>
      </c>
      <c r="F599" s="169" t="s">
        <v>390</v>
      </c>
      <c r="G599" s="169" t="s">
        <v>394</v>
      </c>
      <c r="H599" s="169" t="s">
        <v>403</v>
      </c>
      <c r="Q599" s="170" t="s">
        <v>407</v>
      </c>
      <c r="R599" s="171" t="s">
        <v>712</v>
      </c>
      <c r="S599" s="171">
        <v>3818150</v>
      </c>
      <c r="T599" s="171">
        <v>3818150</v>
      </c>
      <c r="U599" s="171">
        <v>0</v>
      </c>
      <c r="V599" s="171">
        <v>1</v>
      </c>
    </row>
    <row r="600" spans="1:22" s="171" customFormat="1" x14ac:dyDescent="0.25">
      <c r="A600" s="169">
        <v>5</v>
      </c>
      <c r="B600" s="169" t="s">
        <v>702</v>
      </c>
      <c r="C600" s="169" t="s">
        <v>703</v>
      </c>
      <c r="D600" s="169" t="s">
        <v>724</v>
      </c>
      <c r="E600" s="169" t="s">
        <v>390</v>
      </c>
      <c r="F600" s="169" t="s">
        <v>390</v>
      </c>
      <c r="G600" s="169" t="s">
        <v>394</v>
      </c>
      <c r="H600" s="169" t="s">
        <v>403</v>
      </c>
      <c r="Q600" s="170" t="s">
        <v>407</v>
      </c>
      <c r="R600" s="171" t="s">
        <v>708</v>
      </c>
      <c r="S600" s="171">
        <v>4074117.1900000004</v>
      </c>
      <c r="T600" s="171">
        <v>4074117.1900000004</v>
      </c>
      <c r="U600" s="171">
        <v>0</v>
      </c>
      <c r="V600" s="171">
        <v>3</v>
      </c>
    </row>
    <row r="601" spans="1:22" s="171" customFormat="1" x14ac:dyDescent="0.25">
      <c r="A601" s="169">
        <v>5</v>
      </c>
      <c r="B601" s="169" t="s">
        <v>702</v>
      </c>
      <c r="C601" s="169" t="s">
        <v>703</v>
      </c>
      <c r="D601" s="169" t="s">
        <v>724</v>
      </c>
      <c r="E601" s="169" t="s">
        <v>390</v>
      </c>
      <c r="F601" s="169" t="s">
        <v>394</v>
      </c>
      <c r="G601" s="169" t="s">
        <v>394</v>
      </c>
      <c r="H601" s="169" t="s">
        <v>403</v>
      </c>
      <c r="Q601" s="170" t="s">
        <v>407</v>
      </c>
      <c r="R601" s="171" t="s">
        <v>707</v>
      </c>
      <c r="S601" s="171">
        <v>3122587.49</v>
      </c>
      <c r="T601" s="171">
        <v>3122587.49</v>
      </c>
      <c r="U601" s="171">
        <v>0</v>
      </c>
      <c r="V601" s="171">
        <v>3</v>
      </c>
    </row>
    <row r="602" spans="1:22" s="171" customFormat="1" x14ac:dyDescent="0.25">
      <c r="A602" s="169">
        <v>5</v>
      </c>
      <c r="B602" s="169" t="s">
        <v>702</v>
      </c>
      <c r="C602" s="169" t="s">
        <v>703</v>
      </c>
      <c r="D602" s="169" t="s">
        <v>724</v>
      </c>
      <c r="E602" s="169" t="s">
        <v>390</v>
      </c>
      <c r="F602" s="169" t="s">
        <v>394</v>
      </c>
      <c r="G602" s="169" t="s">
        <v>394</v>
      </c>
      <c r="H602" s="169" t="s">
        <v>403</v>
      </c>
      <c r="Q602" s="170" t="s">
        <v>407</v>
      </c>
      <c r="R602" s="171" t="s">
        <v>709</v>
      </c>
      <c r="S602" s="171">
        <v>281021.78999999998</v>
      </c>
      <c r="T602" s="171">
        <v>281021.78999999998</v>
      </c>
      <c r="U602" s="171">
        <v>0</v>
      </c>
      <c r="V602" s="171">
        <v>1</v>
      </c>
    </row>
    <row r="603" spans="1:22" s="171" customFormat="1" x14ac:dyDescent="0.25">
      <c r="A603" s="169">
        <v>5</v>
      </c>
      <c r="B603" s="169" t="s">
        <v>702</v>
      </c>
      <c r="C603" s="169" t="s">
        <v>703</v>
      </c>
      <c r="D603" s="169" t="s">
        <v>724</v>
      </c>
      <c r="E603" s="169" t="s">
        <v>390</v>
      </c>
      <c r="F603" s="169" t="s">
        <v>396</v>
      </c>
      <c r="G603" s="169" t="s">
        <v>394</v>
      </c>
      <c r="H603" s="169" t="s">
        <v>403</v>
      </c>
      <c r="Q603" s="170" t="s">
        <v>407</v>
      </c>
      <c r="R603" s="171" t="s">
        <v>710</v>
      </c>
      <c r="S603" s="171">
        <v>243036.78</v>
      </c>
      <c r="T603" s="171">
        <v>243036.78</v>
      </c>
      <c r="U603" s="171">
        <v>0</v>
      </c>
      <c r="V603" s="171">
        <v>1</v>
      </c>
    </row>
    <row r="604" spans="1:22" s="171" customFormat="1" x14ac:dyDescent="0.25">
      <c r="A604" s="169">
        <v>5</v>
      </c>
      <c r="B604" s="169" t="s">
        <v>702</v>
      </c>
      <c r="C604" s="169" t="s">
        <v>703</v>
      </c>
      <c r="D604" s="169" t="s">
        <v>724</v>
      </c>
      <c r="E604" s="169" t="s">
        <v>390</v>
      </c>
      <c r="F604" s="169" t="s">
        <v>396</v>
      </c>
      <c r="G604" s="169" t="s">
        <v>394</v>
      </c>
      <c r="H604" s="169" t="s">
        <v>403</v>
      </c>
      <c r="Q604" s="170" t="s">
        <v>407</v>
      </c>
      <c r="R604" s="171" t="s">
        <v>714</v>
      </c>
      <c r="S604" s="171">
        <v>260440.94</v>
      </c>
      <c r="T604" s="171">
        <v>260440.94</v>
      </c>
      <c r="U604" s="171">
        <v>0</v>
      </c>
      <c r="V604" s="171">
        <v>1</v>
      </c>
    </row>
    <row r="605" spans="1:22" s="171" customFormat="1" x14ac:dyDescent="0.25">
      <c r="A605" s="169">
        <v>5</v>
      </c>
      <c r="B605" s="169" t="s">
        <v>702</v>
      </c>
      <c r="C605" s="169" t="s">
        <v>703</v>
      </c>
      <c r="D605" s="169" t="s">
        <v>724</v>
      </c>
      <c r="E605" s="169" t="s">
        <v>396</v>
      </c>
      <c r="F605" s="169" t="s">
        <v>405</v>
      </c>
      <c r="G605" s="169" t="s">
        <v>394</v>
      </c>
      <c r="H605" s="169" t="s">
        <v>403</v>
      </c>
      <c r="Q605" s="170">
        <v>24</v>
      </c>
      <c r="R605" s="171" t="s">
        <v>705</v>
      </c>
      <c r="S605" s="171">
        <v>27798691.780000001</v>
      </c>
      <c r="T605" s="171">
        <v>14128941.18</v>
      </c>
      <c r="U605" s="171">
        <v>0</v>
      </c>
      <c r="V605" s="171">
        <v>2</v>
      </c>
    </row>
    <row r="606" spans="1:22" s="171" customFormat="1" x14ac:dyDescent="0.25">
      <c r="A606" s="169">
        <v>5</v>
      </c>
      <c r="B606" s="169" t="s">
        <v>702</v>
      </c>
      <c r="C606" s="169" t="s">
        <v>703</v>
      </c>
      <c r="D606" s="169" t="s">
        <v>725</v>
      </c>
      <c r="E606" s="169" t="s">
        <v>390</v>
      </c>
      <c r="F606" s="169" t="s">
        <v>390</v>
      </c>
      <c r="G606" s="169" t="s">
        <v>394</v>
      </c>
      <c r="H606" s="169" t="s">
        <v>409</v>
      </c>
      <c r="Q606" s="170" t="s">
        <v>407</v>
      </c>
      <c r="R606" s="171" t="s">
        <v>712</v>
      </c>
      <c r="S606" s="171">
        <v>1009500</v>
      </c>
      <c r="T606" s="171">
        <v>1009500</v>
      </c>
      <c r="U606" s="171">
        <v>0</v>
      </c>
      <c r="V606" s="171">
        <v>2</v>
      </c>
    </row>
    <row r="607" spans="1:22" s="171" customFormat="1" x14ac:dyDescent="0.25">
      <c r="A607" s="169">
        <v>5</v>
      </c>
      <c r="B607" s="169" t="s">
        <v>702</v>
      </c>
      <c r="C607" s="169" t="s">
        <v>703</v>
      </c>
      <c r="D607" s="169" t="s">
        <v>725</v>
      </c>
      <c r="E607" s="169" t="s">
        <v>390</v>
      </c>
      <c r="F607" s="169" t="s">
        <v>390</v>
      </c>
      <c r="G607" s="169" t="s">
        <v>394</v>
      </c>
      <c r="H607" s="169" t="s">
        <v>409</v>
      </c>
      <c r="Q607" s="170" t="s">
        <v>407</v>
      </c>
      <c r="R607" s="171" t="s">
        <v>708</v>
      </c>
      <c r="S607" s="171">
        <v>1165901.49</v>
      </c>
      <c r="T607" s="171">
        <v>1165901.49</v>
      </c>
      <c r="U607" s="171">
        <v>0</v>
      </c>
      <c r="V607" s="171">
        <v>1</v>
      </c>
    </row>
    <row r="608" spans="1:22" s="171" customFormat="1" x14ac:dyDescent="0.25">
      <c r="A608" s="169">
        <v>5</v>
      </c>
      <c r="B608" s="169" t="s">
        <v>702</v>
      </c>
      <c r="C608" s="169" t="s">
        <v>703</v>
      </c>
      <c r="D608" s="169" t="s">
        <v>725</v>
      </c>
      <c r="E608" s="169" t="s">
        <v>390</v>
      </c>
      <c r="F608" s="169" t="s">
        <v>394</v>
      </c>
      <c r="G608" s="169" t="s">
        <v>394</v>
      </c>
      <c r="H608" s="169" t="s">
        <v>409</v>
      </c>
      <c r="Q608" s="170" t="s">
        <v>407</v>
      </c>
      <c r="R608" s="171" t="s">
        <v>707</v>
      </c>
      <c r="S608" s="171">
        <v>909695.92</v>
      </c>
      <c r="T608" s="171">
        <v>909695.92</v>
      </c>
      <c r="U608" s="171">
        <v>0</v>
      </c>
      <c r="V608" s="171">
        <v>1</v>
      </c>
    </row>
    <row r="609" spans="1:22" s="171" customFormat="1" x14ac:dyDescent="0.25">
      <c r="A609" s="169">
        <v>5</v>
      </c>
      <c r="B609" s="169" t="s">
        <v>702</v>
      </c>
      <c r="C609" s="169" t="s">
        <v>703</v>
      </c>
      <c r="D609" s="169" t="s">
        <v>725</v>
      </c>
      <c r="E609" s="169" t="s">
        <v>390</v>
      </c>
      <c r="F609" s="169" t="s">
        <v>394</v>
      </c>
      <c r="G609" s="169" t="s">
        <v>394</v>
      </c>
      <c r="H609" s="169" t="s">
        <v>409</v>
      </c>
      <c r="Q609" s="170" t="s">
        <v>407</v>
      </c>
      <c r="R609" s="171" t="s">
        <v>714</v>
      </c>
      <c r="S609" s="171">
        <v>1039593.86</v>
      </c>
      <c r="T609" s="171">
        <v>1039593.86</v>
      </c>
      <c r="U609" s="171">
        <v>433512.23</v>
      </c>
      <c r="V609" s="171">
        <v>1</v>
      </c>
    </row>
    <row r="610" spans="1:22" s="171" customFormat="1" x14ac:dyDescent="0.25">
      <c r="A610" s="169">
        <v>6</v>
      </c>
      <c r="B610" s="169" t="s">
        <v>726</v>
      </c>
      <c r="C610" s="169" t="s">
        <v>703</v>
      </c>
      <c r="D610" s="169">
        <v>106</v>
      </c>
      <c r="E610" s="169" t="s">
        <v>390</v>
      </c>
      <c r="F610" s="169" t="s">
        <v>390</v>
      </c>
      <c r="G610" s="169" t="s">
        <v>405</v>
      </c>
      <c r="H610" s="169" t="s">
        <v>407</v>
      </c>
      <c r="Q610" s="170">
        <v>12</v>
      </c>
      <c r="R610" s="171" t="s">
        <v>706</v>
      </c>
      <c r="S610" s="171">
        <v>7713.03</v>
      </c>
      <c r="T610" s="171">
        <v>5399.12</v>
      </c>
      <c r="U610" s="171">
        <v>0</v>
      </c>
      <c r="V610" s="171">
        <v>1</v>
      </c>
    </row>
    <row r="611" spans="1:22" s="171" customFormat="1" x14ac:dyDescent="0.25">
      <c r="A611" s="169">
        <v>6</v>
      </c>
      <c r="B611" s="169" t="s">
        <v>726</v>
      </c>
      <c r="C611" s="169" t="s">
        <v>703</v>
      </c>
      <c r="D611" s="169">
        <v>106</v>
      </c>
      <c r="E611" s="169" t="s">
        <v>390</v>
      </c>
      <c r="F611" s="169" t="s">
        <v>390</v>
      </c>
      <c r="G611" s="169" t="s">
        <v>405</v>
      </c>
      <c r="H611" s="169" t="s">
        <v>407</v>
      </c>
      <c r="Q611" s="170">
        <v>12</v>
      </c>
      <c r="R611" s="171" t="s">
        <v>708</v>
      </c>
      <c r="S611" s="171">
        <v>31744.92</v>
      </c>
      <c r="T611" s="171">
        <v>19046.95</v>
      </c>
      <c r="U611" s="171">
        <v>0</v>
      </c>
      <c r="V611" s="171">
        <v>1</v>
      </c>
    </row>
    <row r="612" spans="1:22" s="171" customFormat="1" x14ac:dyDescent="0.25">
      <c r="A612" s="169">
        <v>6</v>
      </c>
      <c r="B612" s="169" t="s">
        <v>726</v>
      </c>
      <c r="C612" s="169" t="s">
        <v>703</v>
      </c>
      <c r="D612" s="169">
        <v>106</v>
      </c>
      <c r="E612" s="169" t="s">
        <v>390</v>
      </c>
      <c r="F612" s="169" t="s">
        <v>390</v>
      </c>
      <c r="G612" s="169" t="s">
        <v>405</v>
      </c>
      <c r="H612" s="169" t="s">
        <v>407</v>
      </c>
      <c r="Q612" s="170">
        <v>13</v>
      </c>
      <c r="R612" s="171" t="s">
        <v>706</v>
      </c>
      <c r="S612" s="171">
        <v>20119.240000000002</v>
      </c>
      <c r="T612" s="171">
        <v>14083.47</v>
      </c>
      <c r="U612" s="171">
        <v>0</v>
      </c>
      <c r="V612" s="171">
        <v>2</v>
      </c>
    </row>
    <row r="613" spans="1:22" s="171" customFormat="1" x14ac:dyDescent="0.25">
      <c r="A613" s="169">
        <v>6</v>
      </c>
      <c r="B613" s="169" t="s">
        <v>726</v>
      </c>
      <c r="C613" s="169" t="s">
        <v>703</v>
      </c>
      <c r="D613" s="169">
        <v>106</v>
      </c>
      <c r="E613" s="169" t="s">
        <v>390</v>
      </c>
      <c r="F613" s="169" t="s">
        <v>390</v>
      </c>
      <c r="G613" s="169" t="s">
        <v>405</v>
      </c>
      <c r="H613" s="169" t="s">
        <v>407</v>
      </c>
      <c r="Q613" s="170">
        <v>13</v>
      </c>
      <c r="R613" s="171" t="s">
        <v>708</v>
      </c>
      <c r="S613" s="171">
        <v>306619.54999999993</v>
      </c>
      <c r="T613" s="171">
        <v>214633.69999999995</v>
      </c>
      <c r="U613" s="171">
        <v>0</v>
      </c>
      <c r="V613" s="171">
        <v>7</v>
      </c>
    </row>
    <row r="614" spans="1:22" s="171" customFormat="1" x14ac:dyDescent="0.25">
      <c r="A614" s="169">
        <v>6</v>
      </c>
      <c r="B614" s="169" t="s">
        <v>726</v>
      </c>
      <c r="C614" s="169" t="s">
        <v>703</v>
      </c>
      <c r="D614" s="169">
        <v>106</v>
      </c>
      <c r="E614" s="169" t="s">
        <v>390</v>
      </c>
      <c r="F614" s="169" t="s">
        <v>390</v>
      </c>
      <c r="G614" s="169" t="s">
        <v>405</v>
      </c>
      <c r="H614" s="169" t="s">
        <v>407</v>
      </c>
      <c r="Q614" s="170">
        <v>14</v>
      </c>
      <c r="R614" s="171" t="s">
        <v>705</v>
      </c>
      <c r="S614" s="171">
        <v>7263.09</v>
      </c>
      <c r="T614" s="171">
        <v>5084.16</v>
      </c>
      <c r="U614" s="171">
        <v>0</v>
      </c>
      <c r="V614" s="171">
        <v>1</v>
      </c>
    </row>
    <row r="615" spans="1:22" s="171" customFormat="1" x14ac:dyDescent="0.25">
      <c r="A615" s="169">
        <v>6</v>
      </c>
      <c r="B615" s="169" t="s">
        <v>726</v>
      </c>
      <c r="C615" s="169" t="s">
        <v>703</v>
      </c>
      <c r="D615" s="169">
        <v>106</v>
      </c>
      <c r="E615" s="169" t="s">
        <v>390</v>
      </c>
      <c r="F615" s="169" t="s">
        <v>390</v>
      </c>
      <c r="G615" s="169" t="s">
        <v>405</v>
      </c>
      <c r="H615" s="169" t="s">
        <v>407</v>
      </c>
      <c r="Q615" s="170">
        <v>14</v>
      </c>
      <c r="R615" s="171" t="s">
        <v>706</v>
      </c>
      <c r="S615" s="171">
        <v>14785.55</v>
      </c>
      <c r="T615" s="171">
        <v>10349.89</v>
      </c>
      <c r="U615" s="171">
        <v>0</v>
      </c>
      <c r="V615" s="171">
        <v>2</v>
      </c>
    </row>
    <row r="616" spans="1:22" s="171" customFormat="1" x14ac:dyDescent="0.25">
      <c r="A616" s="169">
        <v>6</v>
      </c>
      <c r="B616" s="169" t="s">
        <v>726</v>
      </c>
      <c r="C616" s="169" t="s">
        <v>703</v>
      </c>
      <c r="D616" s="169">
        <v>106</v>
      </c>
      <c r="E616" s="169" t="s">
        <v>390</v>
      </c>
      <c r="F616" s="169" t="s">
        <v>390</v>
      </c>
      <c r="G616" s="169" t="s">
        <v>405</v>
      </c>
      <c r="H616" s="169" t="s">
        <v>407</v>
      </c>
      <c r="Q616" s="170">
        <v>14</v>
      </c>
      <c r="R616" s="171" t="s">
        <v>707</v>
      </c>
      <c r="S616" s="171">
        <v>17170.059999999998</v>
      </c>
      <c r="T616" s="171">
        <v>12019.039999999999</v>
      </c>
      <c r="U616" s="171">
        <v>0</v>
      </c>
      <c r="V616" s="171">
        <v>3</v>
      </c>
    </row>
    <row r="617" spans="1:22" s="171" customFormat="1" x14ac:dyDescent="0.25">
      <c r="A617" s="169">
        <v>6</v>
      </c>
      <c r="B617" s="169" t="s">
        <v>726</v>
      </c>
      <c r="C617" s="169" t="s">
        <v>703</v>
      </c>
      <c r="D617" s="169">
        <v>106</v>
      </c>
      <c r="E617" s="169" t="s">
        <v>390</v>
      </c>
      <c r="F617" s="169" t="s">
        <v>390</v>
      </c>
      <c r="G617" s="169" t="s">
        <v>405</v>
      </c>
      <c r="H617" s="169" t="s">
        <v>407</v>
      </c>
      <c r="Q617" s="170">
        <v>14</v>
      </c>
      <c r="R617" s="171" t="s">
        <v>708</v>
      </c>
      <c r="S617" s="171">
        <v>99298.94</v>
      </c>
      <c r="T617" s="171">
        <v>69509.259999999995</v>
      </c>
      <c r="U617" s="171">
        <v>0</v>
      </c>
      <c r="V617" s="171">
        <v>14</v>
      </c>
    </row>
    <row r="618" spans="1:22" s="171" customFormat="1" x14ac:dyDescent="0.25">
      <c r="A618" s="169">
        <v>6</v>
      </c>
      <c r="B618" s="169" t="s">
        <v>726</v>
      </c>
      <c r="C618" s="169" t="s">
        <v>703</v>
      </c>
      <c r="D618" s="169">
        <v>106</v>
      </c>
      <c r="E618" s="169" t="s">
        <v>390</v>
      </c>
      <c r="F618" s="169" t="s">
        <v>390</v>
      </c>
      <c r="G618" s="169" t="s">
        <v>405</v>
      </c>
      <c r="H618" s="169" t="s">
        <v>407</v>
      </c>
      <c r="Q618" s="170">
        <v>14</v>
      </c>
      <c r="R618" s="171" t="s">
        <v>709</v>
      </c>
      <c r="S618" s="171">
        <v>42447</v>
      </c>
      <c r="T618" s="171">
        <v>29712.9</v>
      </c>
      <c r="U618" s="171">
        <v>0</v>
      </c>
      <c r="V618" s="171">
        <v>2</v>
      </c>
    </row>
    <row r="619" spans="1:22" s="171" customFormat="1" x14ac:dyDescent="0.25">
      <c r="A619" s="169">
        <v>6</v>
      </c>
      <c r="B619" s="169" t="s">
        <v>726</v>
      </c>
      <c r="C619" s="169" t="s">
        <v>703</v>
      </c>
      <c r="D619" s="169">
        <v>106</v>
      </c>
      <c r="E619" s="169" t="s">
        <v>390</v>
      </c>
      <c r="F619" s="169" t="s">
        <v>390</v>
      </c>
      <c r="G619" s="169" t="s">
        <v>405</v>
      </c>
      <c r="H619" s="169" t="s">
        <v>407</v>
      </c>
      <c r="Q619" s="170">
        <v>15</v>
      </c>
      <c r="R619" s="171" t="s">
        <v>708</v>
      </c>
      <c r="S619" s="171">
        <v>84694.89</v>
      </c>
      <c r="T619" s="171">
        <v>59286.42</v>
      </c>
      <c r="U619" s="171">
        <v>0</v>
      </c>
      <c r="V619" s="171">
        <v>2</v>
      </c>
    </row>
    <row r="620" spans="1:22" s="171" customFormat="1" x14ac:dyDescent="0.25">
      <c r="A620" s="169">
        <v>6</v>
      </c>
      <c r="B620" s="169" t="s">
        <v>726</v>
      </c>
      <c r="C620" s="169" t="s">
        <v>703</v>
      </c>
      <c r="D620" s="169">
        <v>106</v>
      </c>
      <c r="E620" s="169" t="s">
        <v>390</v>
      </c>
      <c r="F620" s="169" t="s">
        <v>390</v>
      </c>
      <c r="G620" s="169" t="s">
        <v>405</v>
      </c>
      <c r="H620" s="169" t="s">
        <v>407</v>
      </c>
      <c r="Q620" s="170">
        <v>17</v>
      </c>
      <c r="R620" s="171" t="s">
        <v>706</v>
      </c>
      <c r="S620" s="171">
        <v>46877.1</v>
      </c>
      <c r="T620" s="171">
        <v>32813.97</v>
      </c>
      <c r="U620" s="171">
        <v>0</v>
      </c>
      <c r="V620" s="171">
        <v>1</v>
      </c>
    </row>
    <row r="621" spans="1:22" s="171" customFormat="1" x14ac:dyDescent="0.25">
      <c r="A621" s="169">
        <v>6</v>
      </c>
      <c r="B621" s="169" t="s">
        <v>726</v>
      </c>
      <c r="C621" s="169" t="s">
        <v>703</v>
      </c>
      <c r="D621" s="169">
        <v>106</v>
      </c>
      <c r="E621" s="169" t="s">
        <v>390</v>
      </c>
      <c r="F621" s="169" t="s">
        <v>390</v>
      </c>
      <c r="G621" s="169" t="s">
        <v>405</v>
      </c>
      <c r="H621" s="169" t="s">
        <v>407</v>
      </c>
      <c r="Q621" s="170">
        <v>17</v>
      </c>
      <c r="R621" s="171" t="s">
        <v>707</v>
      </c>
      <c r="S621" s="171">
        <v>50339.31</v>
      </c>
      <c r="T621" s="171">
        <v>35237.519999999997</v>
      </c>
      <c r="U621" s="171">
        <v>0</v>
      </c>
      <c r="V621" s="171">
        <v>1</v>
      </c>
    </row>
    <row r="622" spans="1:22" s="171" customFormat="1" x14ac:dyDescent="0.25">
      <c r="A622" s="169">
        <v>6</v>
      </c>
      <c r="B622" s="169" t="s">
        <v>726</v>
      </c>
      <c r="C622" s="169" t="s">
        <v>703</v>
      </c>
      <c r="D622" s="169">
        <v>106</v>
      </c>
      <c r="E622" s="169" t="s">
        <v>390</v>
      </c>
      <c r="F622" s="169" t="s">
        <v>390</v>
      </c>
      <c r="G622" s="169" t="s">
        <v>405</v>
      </c>
      <c r="H622" s="169" t="s">
        <v>407</v>
      </c>
      <c r="Q622" s="170">
        <v>17</v>
      </c>
      <c r="R622" s="171" t="s">
        <v>708</v>
      </c>
      <c r="S622" s="171">
        <v>139396.28</v>
      </c>
      <c r="T622" s="171">
        <v>97577.400000000009</v>
      </c>
      <c r="U622" s="171">
        <v>0</v>
      </c>
      <c r="V622" s="171">
        <v>6</v>
      </c>
    </row>
    <row r="623" spans="1:22" s="171" customFormat="1" x14ac:dyDescent="0.25">
      <c r="A623" s="169">
        <v>6</v>
      </c>
      <c r="B623" s="169" t="s">
        <v>726</v>
      </c>
      <c r="C623" s="169" t="s">
        <v>703</v>
      </c>
      <c r="D623" s="169">
        <v>106</v>
      </c>
      <c r="E623" s="169" t="s">
        <v>390</v>
      </c>
      <c r="F623" s="169" t="s">
        <v>390</v>
      </c>
      <c r="G623" s="169" t="s">
        <v>405</v>
      </c>
      <c r="H623" s="169" t="s">
        <v>407</v>
      </c>
      <c r="Q623" s="170">
        <v>20</v>
      </c>
      <c r="R623" s="171" t="s">
        <v>706</v>
      </c>
      <c r="S623" s="171">
        <v>19856.599999999999</v>
      </c>
      <c r="T623" s="171">
        <v>13899.62</v>
      </c>
      <c r="U623" s="171">
        <v>0</v>
      </c>
      <c r="V623" s="171">
        <v>1</v>
      </c>
    </row>
    <row r="624" spans="1:22" s="171" customFormat="1" x14ac:dyDescent="0.25">
      <c r="A624" s="169">
        <v>6</v>
      </c>
      <c r="B624" s="169" t="s">
        <v>726</v>
      </c>
      <c r="C624" s="169" t="s">
        <v>703</v>
      </c>
      <c r="D624" s="169">
        <v>106</v>
      </c>
      <c r="E624" s="169" t="s">
        <v>390</v>
      </c>
      <c r="F624" s="169" t="s">
        <v>390</v>
      </c>
      <c r="G624" s="169" t="s">
        <v>405</v>
      </c>
      <c r="H624" s="169" t="s">
        <v>407</v>
      </c>
      <c r="Q624" s="170">
        <v>21</v>
      </c>
      <c r="R624" s="171" t="s">
        <v>708</v>
      </c>
      <c r="S624" s="171">
        <v>1052</v>
      </c>
      <c r="T624" s="171">
        <v>736.4</v>
      </c>
      <c r="U624" s="171">
        <v>0</v>
      </c>
      <c r="V624" s="171">
        <v>1</v>
      </c>
    </row>
    <row r="625" spans="1:22" s="171" customFormat="1" x14ac:dyDescent="0.25">
      <c r="A625" s="169">
        <v>6</v>
      </c>
      <c r="B625" s="169" t="s">
        <v>726</v>
      </c>
      <c r="C625" s="169" t="s">
        <v>703</v>
      </c>
      <c r="D625" s="169">
        <v>106</v>
      </c>
      <c r="E625" s="169" t="s">
        <v>390</v>
      </c>
      <c r="F625" s="169" t="s">
        <v>390</v>
      </c>
      <c r="G625" s="169" t="s">
        <v>405</v>
      </c>
      <c r="H625" s="169" t="s">
        <v>407</v>
      </c>
      <c r="Q625" s="170">
        <v>23</v>
      </c>
      <c r="R625" s="171" t="s">
        <v>706</v>
      </c>
      <c r="S625" s="171">
        <v>4641</v>
      </c>
      <c r="T625" s="171">
        <v>3248.7</v>
      </c>
      <c r="U625" s="171">
        <v>0</v>
      </c>
      <c r="V625" s="171">
        <v>1</v>
      </c>
    </row>
    <row r="626" spans="1:22" s="171" customFormat="1" x14ac:dyDescent="0.25">
      <c r="A626" s="169">
        <v>6</v>
      </c>
      <c r="B626" s="169" t="s">
        <v>726</v>
      </c>
      <c r="C626" s="169" t="s">
        <v>703</v>
      </c>
      <c r="D626" s="169">
        <v>106</v>
      </c>
      <c r="E626" s="169" t="s">
        <v>390</v>
      </c>
      <c r="F626" s="169" t="s">
        <v>390</v>
      </c>
      <c r="G626" s="169" t="s">
        <v>405</v>
      </c>
      <c r="H626" s="169" t="s">
        <v>407</v>
      </c>
      <c r="Q626" s="170">
        <v>23</v>
      </c>
      <c r="R626" s="171" t="s">
        <v>708</v>
      </c>
      <c r="S626" s="171">
        <v>34575.729999999996</v>
      </c>
      <c r="T626" s="171">
        <v>24203.010000000002</v>
      </c>
      <c r="U626" s="171">
        <v>0</v>
      </c>
      <c r="V626" s="171">
        <v>2</v>
      </c>
    </row>
    <row r="627" spans="1:22" s="171" customFormat="1" x14ac:dyDescent="0.25">
      <c r="A627" s="169">
        <v>6</v>
      </c>
      <c r="B627" s="169" t="s">
        <v>726</v>
      </c>
      <c r="C627" s="169" t="s">
        <v>703</v>
      </c>
      <c r="D627" s="169">
        <v>106</v>
      </c>
      <c r="E627" s="169" t="s">
        <v>390</v>
      </c>
      <c r="F627" s="169" t="s">
        <v>390</v>
      </c>
      <c r="G627" s="169" t="s">
        <v>405</v>
      </c>
      <c r="H627" s="169" t="s">
        <v>407</v>
      </c>
      <c r="Q627" s="170" t="s">
        <v>407</v>
      </c>
      <c r="R627" s="171" t="s">
        <v>706</v>
      </c>
      <c r="S627" s="171">
        <v>82621.52</v>
      </c>
      <c r="T627" s="171">
        <v>57835.07</v>
      </c>
      <c r="U627" s="171">
        <v>0</v>
      </c>
      <c r="V627" s="171">
        <v>2</v>
      </c>
    </row>
    <row r="628" spans="1:22" s="171" customFormat="1" x14ac:dyDescent="0.25">
      <c r="A628" s="169">
        <v>6</v>
      </c>
      <c r="B628" s="169" t="s">
        <v>726</v>
      </c>
      <c r="C628" s="169" t="s">
        <v>703</v>
      </c>
      <c r="D628" s="169">
        <v>106</v>
      </c>
      <c r="E628" s="169" t="s">
        <v>390</v>
      </c>
      <c r="F628" s="169" t="s">
        <v>390</v>
      </c>
      <c r="G628" s="169" t="s">
        <v>405</v>
      </c>
      <c r="H628" s="169" t="s">
        <v>407</v>
      </c>
      <c r="Q628" s="169" t="s">
        <v>407</v>
      </c>
      <c r="R628" s="171" t="s">
        <v>708</v>
      </c>
      <c r="S628" s="171">
        <v>1184</v>
      </c>
      <c r="T628" s="171">
        <v>828.8</v>
      </c>
      <c r="U628" s="171">
        <v>0</v>
      </c>
      <c r="V628" s="171">
        <v>1</v>
      </c>
    </row>
    <row r="629" spans="1:22" s="171" customFormat="1" x14ac:dyDescent="0.25">
      <c r="A629" s="169">
        <v>6</v>
      </c>
      <c r="B629" s="169" t="s">
        <v>726</v>
      </c>
      <c r="C629" s="169" t="s">
        <v>703</v>
      </c>
      <c r="D629" s="169">
        <v>106</v>
      </c>
      <c r="E629" s="169" t="s">
        <v>390</v>
      </c>
      <c r="F629" s="169" t="s">
        <v>390</v>
      </c>
      <c r="G629" s="169" t="s">
        <v>405</v>
      </c>
      <c r="H629" s="169" t="s">
        <v>407</v>
      </c>
      <c r="Q629" s="169" t="s">
        <v>396</v>
      </c>
      <c r="R629" s="171" t="s">
        <v>707</v>
      </c>
      <c r="S629" s="171">
        <v>51203.44</v>
      </c>
      <c r="T629" s="171">
        <v>35842.400000000001</v>
      </c>
      <c r="U629" s="171">
        <v>0</v>
      </c>
      <c r="V629" s="171">
        <v>2</v>
      </c>
    </row>
    <row r="630" spans="1:22" s="171" customFormat="1" x14ac:dyDescent="0.25">
      <c r="A630" s="169">
        <v>6</v>
      </c>
      <c r="B630" s="169" t="s">
        <v>726</v>
      </c>
      <c r="C630" s="169" t="s">
        <v>703</v>
      </c>
      <c r="D630" s="169">
        <v>106</v>
      </c>
      <c r="E630" s="169" t="s">
        <v>390</v>
      </c>
      <c r="F630" s="169" t="s">
        <v>390</v>
      </c>
      <c r="G630" s="169" t="s">
        <v>405</v>
      </c>
      <c r="H630" s="169" t="s">
        <v>407</v>
      </c>
      <c r="Q630" s="169" t="s">
        <v>401</v>
      </c>
      <c r="R630" s="171" t="s">
        <v>708</v>
      </c>
      <c r="S630" s="171">
        <v>19675.5</v>
      </c>
      <c r="T630" s="171">
        <v>13772.85</v>
      </c>
      <c r="U630" s="171">
        <v>0</v>
      </c>
      <c r="V630" s="171">
        <v>1</v>
      </c>
    </row>
    <row r="631" spans="1:22" s="171" customFormat="1" x14ac:dyDescent="0.25">
      <c r="A631" s="169">
        <v>6</v>
      </c>
      <c r="B631" s="169" t="s">
        <v>726</v>
      </c>
      <c r="C631" s="169" t="s">
        <v>703</v>
      </c>
      <c r="D631" s="169">
        <v>106</v>
      </c>
      <c r="E631" s="169" t="s">
        <v>390</v>
      </c>
      <c r="F631" s="169" t="s">
        <v>390</v>
      </c>
      <c r="G631" s="169" t="s">
        <v>405</v>
      </c>
      <c r="H631" s="169" t="s">
        <v>407</v>
      </c>
      <c r="Q631" s="169" t="s">
        <v>398</v>
      </c>
      <c r="R631" s="171" t="s">
        <v>706</v>
      </c>
      <c r="S631" s="171">
        <v>22507.5</v>
      </c>
      <c r="T631" s="171">
        <v>11253.75</v>
      </c>
      <c r="U631" s="171">
        <v>0</v>
      </c>
      <c r="V631" s="171">
        <v>1</v>
      </c>
    </row>
    <row r="632" spans="1:22" s="171" customFormat="1" x14ac:dyDescent="0.25">
      <c r="A632" s="169">
        <v>6</v>
      </c>
      <c r="B632" s="169" t="s">
        <v>726</v>
      </c>
      <c r="C632" s="169" t="s">
        <v>703</v>
      </c>
      <c r="D632" s="169">
        <v>106</v>
      </c>
      <c r="E632" s="169" t="s">
        <v>390</v>
      </c>
      <c r="F632" s="169" t="s">
        <v>390</v>
      </c>
      <c r="G632" s="169" t="s">
        <v>405</v>
      </c>
      <c r="H632" s="169" t="s">
        <v>407</v>
      </c>
      <c r="Q632" s="169" t="s">
        <v>398</v>
      </c>
      <c r="R632" s="171" t="s">
        <v>707</v>
      </c>
      <c r="S632" s="171">
        <v>449484.87</v>
      </c>
      <c r="T632" s="171">
        <v>285422.59000000003</v>
      </c>
      <c r="U632" s="171">
        <v>0</v>
      </c>
      <c r="V632" s="171">
        <v>16</v>
      </c>
    </row>
    <row r="633" spans="1:22" s="171" customFormat="1" x14ac:dyDescent="0.25">
      <c r="A633" s="169">
        <v>6</v>
      </c>
      <c r="B633" s="169" t="s">
        <v>726</v>
      </c>
      <c r="C633" s="169" t="s">
        <v>703</v>
      </c>
      <c r="D633" s="169">
        <v>106</v>
      </c>
      <c r="E633" s="169" t="s">
        <v>390</v>
      </c>
      <c r="F633" s="169" t="s">
        <v>390</v>
      </c>
      <c r="G633" s="169" t="s">
        <v>405</v>
      </c>
      <c r="H633" s="169" t="s">
        <v>407</v>
      </c>
      <c r="Q633" s="169" t="s">
        <v>398</v>
      </c>
      <c r="R633" s="171" t="s">
        <v>708</v>
      </c>
      <c r="S633" s="171">
        <v>74497.7</v>
      </c>
      <c r="T633" s="171">
        <v>51392.62</v>
      </c>
      <c r="U633" s="171">
        <v>0</v>
      </c>
      <c r="V633" s="171">
        <v>6</v>
      </c>
    </row>
    <row r="634" spans="1:22" s="171" customFormat="1" x14ac:dyDescent="0.25">
      <c r="A634" s="169">
        <v>6</v>
      </c>
      <c r="B634" s="169" t="s">
        <v>726</v>
      </c>
      <c r="C634" s="169" t="s">
        <v>703</v>
      </c>
      <c r="D634" s="169">
        <v>106</v>
      </c>
      <c r="E634" s="169" t="s">
        <v>390</v>
      </c>
      <c r="F634" s="169" t="s">
        <v>390</v>
      </c>
      <c r="G634" s="169" t="s">
        <v>405</v>
      </c>
      <c r="H634" s="169" t="s">
        <v>407</v>
      </c>
      <c r="Q634" s="169" t="s">
        <v>398</v>
      </c>
      <c r="R634" s="171" t="s">
        <v>709</v>
      </c>
      <c r="S634" s="171">
        <v>27663.4</v>
      </c>
      <c r="T634" s="171">
        <v>14522.1</v>
      </c>
      <c r="U634" s="171">
        <v>0</v>
      </c>
      <c r="V634" s="171">
        <v>2</v>
      </c>
    </row>
    <row r="635" spans="1:22" s="171" customFormat="1" x14ac:dyDescent="0.25">
      <c r="A635" s="169">
        <v>6</v>
      </c>
      <c r="B635" s="169" t="s">
        <v>726</v>
      </c>
      <c r="C635" s="169" t="s">
        <v>703</v>
      </c>
      <c r="D635" s="169">
        <v>106</v>
      </c>
      <c r="E635" s="169" t="s">
        <v>390</v>
      </c>
      <c r="F635" s="169" t="s">
        <v>390</v>
      </c>
      <c r="G635" s="169" t="s">
        <v>405</v>
      </c>
      <c r="H635" s="169" t="s">
        <v>407</v>
      </c>
      <c r="Q635" s="169" t="s">
        <v>405</v>
      </c>
      <c r="R635" s="171" t="s">
        <v>712</v>
      </c>
      <c r="S635" s="171">
        <v>9985.2000000000007</v>
      </c>
      <c r="T635" s="171">
        <v>6989.64</v>
      </c>
      <c r="U635" s="171">
        <v>0</v>
      </c>
      <c r="V635" s="171">
        <v>2</v>
      </c>
    </row>
    <row r="636" spans="1:22" s="171" customFormat="1" x14ac:dyDescent="0.25">
      <c r="A636" s="169">
        <v>6</v>
      </c>
      <c r="B636" s="169" t="s">
        <v>726</v>
      </c>
      <c r="C636" s="169" t="s">
        <v>703</v>
      </c>
      <c r="D636" s="169">
        <v>106</v>
      </c>
      <c r="E636" s="169" t="s">
        <v>390</v>
      </c>
      <c r="F636" s="169" t="s">
        <v>390</v>
      </c>
      <c r="G636" s="169" t="s">
        <v>405</v>
      </c>
      <c r="H636" s="169" t="s">
        <v>407</v>
      </c>
      <c r="Q636" s="169" t="s">
        <v>405</v>
      </c>
      <c r="R636" s="171" t="s">
        <v>706</v>
      </c>
      <c r="S636" s="171">
        <v>161197.27000000002</v>
      </c>
      <c r="T636" s="171">
        <v>108862.65000000001</v>
      </c>
      <c r="U636" s="171">
        <v>0</v>
      </c>
      <c r="V636" s="171">
        <v>7</v>
      </c>
    </row>
    <row r="637" spans="1:22" s="171" customFormat="1" x14ac:dyDescent="0.25">
      <c r="A637" s="169">
        <v>6</v>
      </c>
      <c r="B637" s="169" t="s">
        <v>726</v>
      </c>
      <c r="C637" s="169" t="s">
        <v>703</v>
      </c>
      <c r="D637" s="169">
        <v>106</v>
      </c>
      <c r="E637" s="169" t="s">
        <v>390</v>
      </c>
      <c r="F637" s="169" t="s">
        <v>390</v>
      </c>
      <c r="G637" s="169" t="s">
        <v>405</v>
      </c>
      <c r="H637" s="169" t="s">
        <v>407</v>
      </c>
      <c r="Q637" s="170" t="s">
        <v>405</v>
      </c>
      <c r="R637" s="171" t="s">
        <v>707</v>
      </c>
      <c r="S637" s="171">
        <v>193882.82</v>
      </c>
      <c r="T637" s="171">
        <v>125023.81</v>
      </c>
      <c r="U637" s="171">
        <v>0</v>
      </c>
      <c r="V637" s="171">
        <v>13</v>
      </c>
    </row>
    <row r="638" spans="1:22" s="171" customFormat="1" x14ac:dyDescent="0.25">
      <c r="A638" s="169">
        <v>6</v>
      </c>
      <c r="B638" s="169" t="s">
        <v>726</v>
      </c>
      <c r="C638" s="169" t="s">
        <v>703</v>
      </c>
      <c r="D638" s="169">
        <v>106</v>
      </c>
      <c r="E638" s="169" t="s">
        <v>390</v>
      </c>
      <c r="F638" s="169" t="s">
        <v>390</v>
      </c>
      <c r="G638" s="169" t="s">
        <v>405</v>
      </c>
      <c r="H638" s="169" t="s">
        <v>407</v>
      </c>
      <c r="Q638" s="170" t="s">
        <v>405</v>
      </c>
      <c r="R638" s="171" t="s">
        <v>708</v>
      </c>
      <c r="S638" s="171">
        <v>297485.95999999996</v>
      </c>
      <c r="T638" s="171">
        <v>205199.76999999996</v>
      </c>
      <c r="U638" s="171">
        <v>0</v>
      </c>
      <c r="V638" s="171">
        <v>17</v>
      </c>
    </row>
    <row r="639" spans="1:22" s="171" customFormat="1" x14ac:dyDescent="0.25">
      <c r="A639" s="169">
        <v>6</v>
      </c>
      <c r="B639" s="169" t="s">
        <v>726</v>
      </c>
      <c r="C639" s="169" t="s">
        <v>703</v>
      </c>
      <c r="D639" s="169">
        <v>106</v>
      </c>
      <c r="E639" s="169" t="s">
        <v>390</v>
      </c>
      <c r="F639" s="169" t="s">
        <v>390</v>
      </c>
      <c r="G639" s="169" t="s">
        <v>405</v>
      </c>
      <c r="H639" s="169" t="s">
        <v>407</v>
      </c>
      <c r="Q639" s="170" t="s">
        <v>405</v>
      </c>
      <c r="R639" s="171" t="s">
        <v>709</v>
      </c>
      <c r="S639" s="171">
        <v>74355.12</v>
      </c>
      <c r="T639" s="171">
        <v>52048.590000000004</v>
      </c>
      <c r="U639" s="171">
        <v>0</v>
      </c>
      <c r="V639" s="171">
        <v>7</v>
      </c>
    </row>
    <row r="640" spans="1:22" s="171" customFormat="1" x14ac:dyDescent="0.25">
      <c r="A640" s="169">
        <v>6</v>
      </c>
      <c r="B640" s="169" t="s">
        <v>726</v>
      </c>
      <c r="C640" s="169" t="s">
        <v>703</v>
      </c>
      <c r="D640" s="169">
        <v>106</v>
      </c>
      <c r="E640" s="169" t="s">
        <v>390</v>
      </c>
      <c r="F640" s="169" t="s">
        <v>394</v>
      </c>
      <c r="G640" s="169" t="s">
        <v>405</v>
      </c>
      <c r="H640" s="169" t="s">
        <v>407</v>
      </c>
      <c r="Q640" s="170">
        <v>13</v>
      </c>
      <c r="R640" s="171" t="s">
        <v>710</v>
      </c>
      <c r="S640" s="171">
        <v>157159.60999999999</v>
      </c>
      <c r="T640" s="171">
        <v>110011.72</v>
      </c>
      <c r="U640" s="171">
        <v>0</v>
      </c>
      <c r="V640" s="171">
        <v>2</v>
      </c>
    </row>
    <row r="641" spans="1:22" s="171" customFormat="1" x14ac:dyDescent="0.25">
      <c r="A641" s="169">
        <v>6</v>
      </c>
      <c r="B641" s="169" t="s">
        <v>726</v>
      </c>
      <c r="C641" s="169" t="s">
        <v>703</v>
      </c>
      <c r="D641" s="169">
        <v>106</v>
      </c>
      <c r="E641" s="169" t="s">
        <v>390</v>
      </c>
      <c r="F641" s="169" t="s">
        <v>394</v>
      </c>
      <c r="G641" s="169" t="s">
        <v>405</v>
      </c>
      <c r="H641" s="169" t="s">
        <v>407</v>
      </c>
      <c r="Q641" s="170">
        <v>14</v>
      </c>
      <c r="R641" s="171" t="s">
        <v>706</v>
      </c>
      <c r="S641" s="171">
        <v>11924.3</v>
      </c>
      <c r="T641" s="171">
        <v>8347.01</v>
      </c>
      <c r="U641" s="171">
        <v>0</v>
      </c>
      <c r="V641" s="171">
        <v>2</v>
      </c>
    </row>
    <row r="642" spans="1:22" s="171" customFormat="1" x14ac:dyDescent="0.25">
      <c r="A642" s="169">
        <v>6</v>
      </c>
      <c r="B642" s="169" t="s">
        <v>726</v>
      </c>
      <c r="C642" s="169" t="s">
        <v>703</v>
      </c>
      <c r="D642" s="169">
        <v>106</v>
      </c>
      <c r="E642" s="169" t="s">
        <v>390</v>
      </c>
      <c r="F642" s="169" t="s">
        <v>394</v>
      </c>
      <c r="G642" s="169" t="s">
        <v>405</v>
      </c>
      <c r="H642" s="169" t="s">
        <v>407</v>
      </c>
      <c r="Q642" s="170">
        <v>14</v>
      </c>
      <c r="R642" s="171" t="s">
        <v>707</v>
      </c>
      <c r="S642" s="171">
        <v>203579.92</v>
      </c>
      <c r="T642" s="171">
        <v>142505.94</v>
      </c>
      <c r="U642" s="171">
        <v>0</v>
      </c>
      <c r="V642" s="171">
        <v>7</v>
      </c>
    </row>
    <row r="643" spans="1:22" s="171" customFormat="1" x14ac:dyDescent="0.25">
      <c r="A643" s="169">
        <v>6</v>
      </c>
      <c r="B643" s="169" t="s">
        <v>726</v>
      </c>
      <c r="C643" s="169" t="s">
        <v>703</v>
      </c>
      <c r="D643" s="169">
        <v>106</v>
      </c>
      <c r="E643" s="169" t="s">
        <v>390</v>
      </c>
      <c r="F643" s="169" t="s">
        <v>394</v>
      </c>
      <c r="G643" s="169" t="s">
        <v>405</v>
      </c>
      <c r="H643" s="169" t="s">
        <v>407</v>
      </c>
      <c r="Q643" s="170">
        <v>14</v>
      </c>
      <c r="R643" s="171" t="s">
        <v>708</v>
      </c>
      <c r="S643" s="171">
        <v>55401.54</v>
      </c>
      <c r="T643" s="171">
        <v>38781.08</v>
      </c>
      <c r="U643" s="171">
        <v>0</v>
      </c>
      <c r="V643" s="171">
        <v>3</v>
      </c>
    </row>
    <row r="644" spans="1:22" s="171" customFormat="1" x14ac:dyDescent="0.25">
      <c r="A644" s="169">
        <v>6</v>
      </c>
      <c r="B644" s="169" t="s">
        <v>726</v>
      </c>
      <c r="C644" s="169" t="s">
        <v>703</v>
      </c>
      <c r="D644" s="169">
        <v>106</v>
      </c>
      <c r="E644" s="169" t="s">
        <v>390</v>
      </c>
      <c r="F644" s="169" t="s">
        <v>394</v>
      </c>
      <c r="G644" s="169" t="s">
        <v>405</v>
      </c>
      <c r="H644" s="169" t="s">
        <v>407</v>
      </c>
      <c r="Q644" s="170">
        <v>14</v>
      </c>
      <c r="R644" s="171" t="s">
        <v>709</v>
      </c>
      <c r="S644" s="171">
        <v>16186.64</v>
      </c>
      <c r="T644" s="171">
        <v>11330.65</v>
      </c>
      <c r="U644" s="171">
        <v>0</v>
      </c>
      <c r="V644" s="171">
        <v>2</v>
      </c>
    </row>
    <row r="645" spans="1:22" s="171" customFormat="1" x14ac:dyDescent="0.25">
      <c r="A645" s="169">
        <v>6</v>
      </c>
      <c r="B645" s="169" t="s">
        <v>726</v>
      </c>
      <c r="C645" s="169" t="s">
        <v>703</v>
      </c>
      <c r="D645" s="169">
        <v>106</v>
      </c>
      <c r="E645" s="169" t="s">
        <v>390</v>
      </c>
      <c r="F645" s="169" t="s">
        <v>394</v>
      </c>
      <c r="G645" s="169" t="s">
        <v>405</v>
      </c>
      <c r="H645" s="169" t="s">
        <v>407</v>
      </c>
      <c r="Q645" s="170">
        <v>14</v>
      </c>
      <c r="R645" s="171" t="s">
        <v>710</v>
      </c>
      <c r="S645" s="171">
        <v>52856.89</v>
      </c>
      <c r="T645" s="171">
        <v>36999.83</v>
      </c>
      <c r="U645" s="171">
        <v>0</v>
      </c>
      <c r="V645" s="171">
        <v>6</v>
      </c>
    </row>
    <row r="646" spans="1:22" s="171" customFormat="1" x14ac:dyDescent="0.25">
      <c r="A646" s="169">
        <v>6</v>
      </c>
      <c r="B646" s="169" t="s">
        <v>726</v>
      </c>
      <c r="C646" s="169" t="s">
        <v>703</v>
      </c>
      <c r="D646" s="169">
        <v>106</v>
      </c>
      <c r="E646" s="169" t="s">
        <v>390</v>
      </c>
      <c r="F646" s="169" t="s">
        <v>394</v>
      </c>
      <c r="G646" s="169" t="s">
        <v>405</v>
      </c>
      <c r="H646" s="169" t="s">
        <v>407</v>
      </c>
      <c r="Q646" s="170">
        <v>14</v>
      </c>
      <c r="R646" s="171" t="s">
        <v>713</v>
      </c>
      <c r="S646" s="171">
        <v>7213.89</v>
      </c>
      <c r="T646" s="171">
        <v>5049.72</v>
      </c>
      <c r="U646" s="171">
        <v>0</v>
      </c>
      <c r="V646" s="171">
        <v>1</v>
      </c>
    </row>
    <row r="647" spans="1:22" s="171" customFormat="1" x14ac:dyDescent="0.25">
      <c r="A647" s="169">
        <v>6</v>
      </c>
      <c r="B647" s="169" t="s">
        <v>726</v>
      </c>
      <c r="C647" s="169" t="s">
        <v>703</v>
      </c>
      <c r="D647" s="169">
        <v>106</v>
      </c>
      <c r="E647" s="169" t="s">
        <v>390</v>
      </c>
      <c r="F647" s="169" t="s">
        <v>394</v>
      </c>
      <c r="G647" s="169" t="s">
        <v>405</v>
      </c>
      <c r="H647" s="169" t="s">
        <v>407</v>
      </c>
      <c r="Q647" s="170">
        <v>17</v>
      </c>
      <c r="R647" s="171" t="s">
        <v>706</v>
      </c>
      <c r="S647" s="171">
        <v>30633.159999999996</v>
      </c>
      <c r="T647" s="171">
        <v>21443.21</v>
      </c>
      <c r="U647" s="171">
        <v>0</v>
      </c>
      <c r="V647" s="171">
        <v>2</v>
      </c>
    </row>
    <row r="648" spans="1:22" s="171" customFormat="1" x14ac:dyDescent="0.25">
      <c r="A648" s="169">
        <v>6</v>
      </c>
      <c r="B648" s="169" t="s">
        <v>726</v>
      </c>
      <c r="C648" s="169" t="s">
        <v>703</v>
      </c>
      <c r="D648" s="169">
        <v>106</v>
      </c>
      <c r="E648" s="169" t="s">
        <v>390</v>
      </c>
      <c r="F648" s="169" t="s">
        <v>394</v>
      </c>
      <c r="G648" s="169" t="s">
        <v>405</v>
      </c>
      <c r="H648" s="169" t="s">
        <v>407</v>
      </c>
      <c r="Q648" s="170">
        <v>17</v>
      </c>
      <c r="R648" s="171" t="s">
        <v>707</v>
      </c>
      <c r="S648" s="171">
        <v>118800.54</v>
      </c>
      <c r="T648" s="171">
        <v>83160.38</v>
      </c>
      <c r="U648" s="171">
        <v>0</v>
      </c>
      <c r="V648" s="171">
        <v>3</v>
      </c>
    </row>
    <row r="649" spans="1:22" s="171" customFormat="1" x14ac:dyDescent="0.25">
      <c r="A649" s="169">
        <v>6</v>
      </c>
      <c r="B649" s="169" t="s">
        <v>726</v>
      </c>
      <c r="C649" s="169" t="s">
        <v>703</v>
      </c>
      <c r="D649" s="169">
        <v>106</v>
      </c>
      <c r="E649" s="169" t="s">
        <v>390</v>
      </c>
      <c r="F649" s="169" t="s">
        <v>394</v>
      </c>
      <c r="G649" s="169" t="s">
        <v>405</v>
      </c>
      <c r="H649" s="169" t="s">
        <v>407</v>
      </c>
      <c r="Q649" s="170">
        <v>17</v>
      </c>
      <c r="R649" s="171" t="s">
        <v>708</v>
      </c>
      <c r="S649" s="171">
        <v>4590</v>
      </c>
      <c r="T649" s="171">
        <v>3213</v>
      </c>
      <c r="U649" s="171">
        <v>0</v>
      </c>
      <c r="V649" s="171">
        <v>1</v>
      </c>
    </row>
    <row r="650" spans="1:22" s="171" customFormat="1" x14ac:dyDescent="0.25">
      <c r="A650" s="169">
        <v>6</v>
      </c>
      <c r="B650" s="169" t="s">
        <v>726</v>
      </c>
      <c r="C650" s="169" t="s">
        <v>703</v>
      </c>
      <c r="D650" s="169">
        <v>106</v>
      </c>
      <c r="E650" s="169" t="s">
        <v>390</v>
      </c>
      <c r="F650" s="169" t="s">
        <v>394</v>
      </c>
      <c r="G650" s="169" t="s">
        <v>405</v>
      </c>
      <c r="H650" s="169" t="s">
        <v>407</v>
      </c>
      <c r="Q650" s="170">
        <v>17</v>
      </c>
      <c r="R650" s="171" t="s">
        <v>710</v>
      </c>
      <c r="S650" s="171">
        <v>43596.89</v>
      </c>
      <c r="T650" s="171">
        <v>30517.82</v>
      </c>
      <c r="U650" s="171">
        <v>0</v>
      </c>
      <c r="V650" s="171">
        <v>1</v>
      </c>
    </row>
    <row r="651" spans="1:22" s="171" customFormat="1" x14ac:dyDescent="0.25">
      <c r="A651" s="169">
        <v>6</v>
      </c>
      <c r="B651" s="169" t="s">
        <v>726</v>
      </c>
      <c r="C651" s="169" t="s">
        <v>703</v>
      </c>
      <c r="D651" s="169">
        <v>106</v>
      </c>
      <c r="E651" s="169" t="s">
        <v>390</v>
      </c>
      <c r="F651" s="169" t="s">
        <v>394</v>
      </c>
      <c r="G651" s="169" t="s">
        <v>405</v>
      </c>
      <c r="H651" s="169" t="s">
        <v>407</v>
      </c>
      <c r="Q651" s="170">
        <v>17</v>
      </c>
      <c r="R651" s="171" t="s">
        <v>714</v>
      </c>
      <c r="S651" s="171">
        <v>2922</v>
      </c>
      <c r="T651" s="171">
        <v>2045.4</v>
      </c>
      <c r="U651" s="171">
        <v>0</v>
      </c>
      <c r="V651" s="171">
        <v>1</v>
      </c>
    </row>
    <row r="652" spans="1:22" s="171" customFormat="1" x14ac:dyDescent="0.25">
      <c r="A652" s="169">
        <v>6</v>
      </c>
      <c r="B652" s="169" t="s">
        <v>726</v>
      </c>
      <c r="C652" s="169" t="s">
        <v>703</v>
      </c>
      <c r="D652" s="169">
        <v>106</v>
      </c>
      <c r="E652" s="169" t="s">
        <v>390</v>
      </c>
      <c r="F652" s="169" t="s">
        <v>394</v>
      </c>
      <c r="G652" s="169" t="s">
        <v>405</v>
      </c>
      <c r="H652" s="169" t="s">
        <v>407</v>
      </c>
      <c r="Q652" s="170">
        <v>20</v>
      </c>
      <c r="R652" s="171" t="s">
        <v>708</v>
      </c>
      <c r="S652" s="171">
        <v>5350</v>
      </c>
      <c r="T652" s="171">
        <v>3745</v>
      </c>
      <c r="U652" s="171">
        <v>0</v>
      </c>
      <c r="V652" s="171">
        <v>1</v>
      </c>
    </row>
    <row r="653" spans="1:22" s="171" customFormat="1" x14ac:dyDescent="0.25">
      <c r="A653" s="169">
        <v>6</v>
      </c>
      <c r="B653" s="169" t="s">
        <v>726</v>
      </c>
      <c r="C653" s="169" t="s">
        <v>703</v>
      </c>
      <c r="D653" s="169">
        <v>106</v>
      </c>
      <c r="E653" s="169" t="s">
        <v>390</v>
      </c>
      <c r="F653" s="169" t="s">
        <v>394</v>
      </c>
      <c r="G653" s="169" t="s">
        <v>405</v>
      </c>
      <c r="H653" s="169" t="s">
        <v>407</v>
      </c>
      <c r="Q653" s="170">
        <v>23</v>
      </c>
      <c r="R653" s="171" t="s">
        <v>707</v>
      </c>
      <c r="S653" s="171">
        <v>9554</v>
      </c>
      <c r="T653" s="171">
        <v>6687.8</v>
      </c>
      <c r="U653" s="171">
        <v>0</v>
      </c>
      <c r="V653" s="171">
        <v>1</v>
      </c>
    </row>
    <row r="654" spans="1:22" s="171" customFormat="1" x14ac:dyDescent="0.25">
      <c r="A654" s="169">
        <v>6</v>
      </c>
      <c r="B654" s="169" t="s">
        <v>726</v>
      </c>
      <c r="C654" s="169" t="s">
        <v>703</v>
      </c>
      <c r="D654" s="169">
        <v>106</v>
      </c>
      <c r="E654" s="169" t="s">
        <v>390</v>
      </c>
      <c r="F654" s="169" t="s">
        <v>394</v>
      </c>
      <c r="G654" s="169" t="s">
        <v>405</v>
      </c>
      <c r="H654" s="169" t="s">
        <v>407</v>
      </c>
      <c r="Q654" s="170">
        <v>23</v>
      </c>
      <c r="R654" s="171" t="s">
        <v>708</v>
      </c>
      <c r="S654" s="171">
        <v>19683.509999999998</v>
      </c>
      <c r="T654" s="171">
        <v>13778.45</v>
      </c>
      <c r="U654" s="171">
        <v>0</v>
      </c>
      <c r="V654" s="171">
        <v>2</v>
      </c>
    </row>
    <row r="655" spans="1:22" s="171" customFormat="1" x14ac:dyDescent="0.25">
      <c r="A655" s="169">
        <v>6</v>
      </c>
      <c r="B655" s="169" t="s">
        <v>726</v>
      </c>
      <c r="C655" s="169" t="s">
        <v>703</v>
      </c>
      <c r="D655" s="169">
        <v>106</v>
      </c>
      <c r="E655" s="169" t="s">
        <v>390</v>
      </c>
      <c r="F655" s="169" t="s">
        <v>394</v>
      </c>
      <c r="G655" s="169" t="s">
        <v>405</v>
      </c>
      <c r="H655" s="169" t="s">
        <v>407</v>
      </c>
      <c r="Q655" s="170" t="s">
        <v>407</v>
      </c>
      <c r="R655" s="171" t="s">
        <v>707</v>
      </c>
      <c r="S655" s="171">
        <v>6410</v>
      </c>
      <c r="T655" s="171">
        <v>3846</v>
      </c>
      <c r="U655" s="171">
        <v>0</v>
      </c>
      <c r="V655" s="171">
        <v>1</v>
      </c>
    </row>
    <row r="656" spans="1:22" s="171" customFormat="1" x14ac:dyDescent="0.25">
      <c r="A656" s="169">
        <v>6</v>
      </c>
      <c r="B656" s="169" t="s">
        <v>726</v>
      </c>
      <c r="C656" s="169" t="s">
        <v>703</v>
      </c>
      <c r="D656" s="169">
        <v>106</v>
      </c>
      <c r="E656" s="169" t="s">
        <v>390</v>
      </c>
      <c r="F656" s="169" t="s">
        <v>394</v>
      </c>
      <c r="G656" s="169" t="s">
        <v>405</v>
      </c>
      <c r="H656" s="169" t="s">
        <v>407</v>
      </c>
      <c r="Q656" s="170" t="s">
        <v>396</v>
      </c>
      <c r="R656" s="171" t="s">
        <v>707</v>
      </c>
      <c r="S656" s="171">
        <v>17207.900000000001</v>
      </c>
      <c r="T656" s="171">
        <v>12045.53</v>
      </c>
      <c r="U656" s="171">
        <v>0</v>
      </c>
      <c r="V656" s="171">
        <v>2</v>
      </c>
    </row>
    <row r="657" spans="1:22" s="171" customFormat="1" x14ac:dyDescent="0.25">
      <c r="A657" s="169">
        <v>6</v>
      </c>
      <c r="B657" s="169" t="s">
        <v>726</v>
      </c>
      <c r="C657" s="169" t="s">
        <v>703</v>
      </c>
      <c r="D657" s="169">
        <v>106</v>
      </c>
      <c r="E657" s="169" t="s">
        <v>390</v>
      </c>
      <c r="F657" s="169" t="s">
        <v>394</v>
      </c>
      <c r="G657" s="169" t="s">
        <v>405</v>
      </c>
      <c r="H657" s="169" t="s">
        <v>407</v>
      </c>
      <c r="Q657" s="170" t="s">
        <v>396</v>
      </c>
      <c r="R657" s="171" t="s">
        <v>708</v>
      </c>
      <c r="S657" s="171">
        <v>18406.61</v>
      </c>
      <c r="T657" s="171">
        <v>11043.97</v>
      </c>
      <c r="U657" s="171">
        <v>0</v>
      </c>
      <c r="V657" s="171">
        <v>1</v>
      </c>
    </row>
    <row r="658" spans="1:22" s="171" customFormat="1" x14ac:dyDescent="0.25">
      <c r="A658" s="169">
        <v>6</v>
      </c>
      <c r="B658" s="169" t="s">
        <v>726</v>
      </c>
      <c r="C658" s="169" t="s">
        <v>703</v>
      </c>
      <c r="D658" s="169">
        <v>106</v>
      </c>
      <c r="E658" s="169" t="s">
        <v>390</v>
      </c>
      <c r="F658" s="169" t="s">
        <v>394</v>
      </c>
      <c r="G658" s="169" t="s">
        <v>405</v>
      </c>
      <c r="H658" s="169" t="s">
        <v>407</v>
      </c>
      <c r="Q658" s="170" t="s">
        <v>396</v>
      </c>
      <c r="R658" s="171" t="s">
        <v>710</v>
      </c>
      <c r="S658" s="171">
        <v>9164.2999999999993</v>
      </c>
      <c r="T658" s="171">
        <v>5498.58</v>
      </c>
      <c r="U658" s="171">
        <v>0</v>
      </c>
      <c r="V658" s="171">
        <v>1</v>
      </c>
    </row>
    <row r="659" spans="1:22" s="171" customFormat="1" x14ac:dyDescent="0.25">
      <c r="A659" s="169">
        <v>6</v>
      </c>
      <c r="B659" s="169" t="s">
        <v>726</v>
      </c>
      <c r="C659" s="169" t="s">
        <v>703</v>
      </c>
      <c r="D659" s="169">
        <v>106</v>
      </c>
      <c r="E659" s="169" t="s">
        <v>390</v>
      </c>
      <c r="F659" s="169" t="s">
        <v>394</v>
      </c>
      <c r="G659" s="169" t="s">
        <v>405</v>
      </c>
      <c r="H659" s="169" t="s">
        <v>407</v>
      </c>
      <c r="Q659" s="170" t="s">
        <v>398</v>
      </c>
      <c r="R659" s="171" t="s">
        <v>706</v>
      </c>
      <c r="S659" s="171">
        <v>938281.09000000008</v>
      </c>
      <c r="T659" s="171">
        <v>615024.50999999989</v>
      </c>
      <c r="U659" s="171">
        <v>0</v>
      </c>
      <c r="V659" s="171">
        <v>23</v>
      </c>
    </row>
    <row r="660" spans="1:22" s="171" customFormat="1" x14ac:dyDescent="0.25">
      <c r="A660" s="169">
        <v>6</v>
      </c>
      <c r="B660" s="169" t="s">
        <v>726</v>
      </c>
      <c r="C660" s="169" t="s">
        <v>703</v>
      </c>
      <c r="D660" s="169">
        <v>106</v>
      </c>
      <c r="E660" s="169" t="s">
        <v>390</v>
      </c>
      <c r="F660" s="169" t="s">
        <v>394</v>
      </c>
      <c r="G660" s="169" t="s">
        <v>405</v>
      </c>
      <c r="H660" s="169" t="s">
        <v>407</v>
      </c>
      <c r="Q660" s="169" t="s">
        <v>398</v>
      </c>
      <c r="R660" s="171" t="s">
        <v>707</v>
      </c>
      <c r="S660" s="171">
        <v>269415.95</v>
      </c>
      <c r="T660" s="171">
        <v>180712.12000000002</v>
      </c>
      <c r="U660" s="171">
        <v>0</v>
      </c>
      <c r="V660" s="171">
        <v>17</v>
      </c>
    </row>
    <row r="661" spans="1:22" s="171" customFormat="1" x14ac:dyDescent="0.25">
      <c r="A661" s="169">
        <v>6</v>
      </c>
      <c r="B661" s="169" t="s">
        <v>726</v>
      </c>
      <c r="C661" s="169" t="s">
        <v>703</v>
      </c>
      <c r="D661" s="169">
        <v>106</v>
      </c>
      <c r="E661" s="169" t="s">
        <v>390</v>
      </c>
      <c r="F661" s="169" t="s">
        <v>394</v>
      </c>
      <c r="G661" s="169" t="s">
        <v>405</v>
      </c>
      <c r="H661" s="169" t="s">
        <v>407</v>
      </c>
      <c r="Q661" s="169" t="s">
        <v>398</v>
      </c>
      <c r="R661" s="171" t="s">
        <v>708</v>
      </c>
      <c r="S661" s="171">
        <v>30267.42</v>
      </c>
      <c r="T661" s="171">
        <v>21187.200000000001</v>
      </c>
      <c r="U661" s="171">
        <v>0</v>
      </c>
      <c r="V661" s="171">
        <v>3</v>
      </c>
    </row>
    <row r="662" spans="1:22" s="171" customFormat="1" x14ac:dyDescent="0.25">
      <c r="A662" s="169">
        <v>6</v>
      </c>
      <c r="B662" s="169" t="s">
        <v>726</v>
      </c>
      <c r="C662" s="169" t="s">
        <v>703</v>
      </c>
      <c r="D662" s="169">
        <v>106</v>
      </c>
      <c r="E662" s="169" t="s">
        <v>390</v>
      </c>
      <c r="F662" s="169" t="s">
        <v>394</v>
      </c>
      <c r="G662" s="169" t="s">
        <v>405</v>
      </c>
      <c r="H662" s="169" t="s">
        <v>407</v>
      </c>
      <c r="Q662" s="169" t="s">
        <v>398</v>
      </c>
      <c r="R662" s="171" t="s">
        <v>709</v>
      </c>
      <c r="S662" s="171">
        <v>45691.24</v>
      </c>
      <c r="T662" s="171">
        <v>29670.15</v>
      </c>
      <c r="U662" s="171">
        <v>0</v>
      </c>
      <c r="V662" s="171">
        <v>4</v>
      </c>
    </row>
    <row r="663" spans="1:22" s="171" customFormat="1" x14ac:dyDescent="0.25">
      <c r="A663" s="169">
        <v>6</v>
      </c>
      <c r="B663" s="169" t="s">
        <v>726</v>
      </c>
      <c r="C663" s="169" t="s">
        <v>703</v>
      </c>
      <c r="D663" s="169">
        <v>106</v>
      </c>
      <c r="E663" s="169" t="s">
        <v>390</v>
      </c>
      <c r="F663" s="169" t="s">
        <v>394</v>
      </c>
      <c r="G663" s="169" t="s">
        <v>405</v>
      </c>
      <c r="H663" s="169" t="s">
        <v>407</v>
      </c>
      <c r="Q663" s="169" t="s">
        <v>405</v>
      </c>
      <c r="R663" s="171" t="s">
        <v>712</v>
      </c>
      <c r="S663" s="171">
        <v>17413.25</v>
      </c>
      <c r="T663" s="171">
        <v>12189.28</v>
      </c>
      <c r="U663" s="171">
        <v>0</v>
      </c>
      <c r="V663" s="171">
        <v>1</v>
      </c>
    </row>
    <row r="664" spans="1:22" s="171" customFormat="1" x14ac:dyDescent="0.25">
      <c r="A664" s="169">
        <v>6</v>
      </c>
      <c r="B664" s="169" t="s">
        <v>726</v>
      </c>
      <c r="C664" s="169" t="s">
        <v>703</v>
      </c>
      <c r="D664" s="169">
        <v>106</v>
      </c>
      <c r="E664" s="169" t="s">
        <v>390</v>
      </c>
      <c r="F664" s="169" t="s">
        <v>394</v>
      </c>
      <c r="G664" s="169" t="s">
        <v>405</v>
      </c>
      <c r="H664" s="169" t="s">
        <v>407</v>
      </c>
      <c r="Q664" s="169" t="s">
        <v>405</v>
      </c>
      <c r="R664" s="171" t="s">
        <v>706</v>
      </c>
      <c r="S664" s="171">
        <v>337902.87999999995</v>
      </c>
      <c r="T664" s="171">
        <v>235023.44999999998</v>
      </c>
      <c r="U664" s="171">
        <v>0</v>
      </c>
      <c r="V664" s="171">
        <v>15</v>
      </c>
    </row>
    <row r="665" spans="1:22" s="171" customFormat="1" x14ac:dyDescent="0.25">
      <c r="A665" s="169">
        <v>6</v>
      </c>
      <c r="B665" s="169" t="s">
        <v>726</v>
      </c>
      <c r="C665" s="169" t="s">
        <v>703</v>
      </c>
      <c r="D665" s="169">
        <v>106</v>
      </c>
      <c r="E665" s="169" t="s">
        <v>390</v>
      </c>
      <c r="F665" s="169" t="s">
        <v>394</v>
      </c>
      <c r="G665" s="169" t="s">
        <v>405</v>
      </c>
      <c r="H665" s="169" t="s">
        <v>407</v>
      </c>
      <c r="Q665" s="169" t="s">
        <v>405</v>
      </c>
      <c r="R665" s="171" t="s">
        <v>707</v>
      </c>
      <c r="S665" s="171">
        <v>818580.6</v>
      </c>
      <c r="T665" s="171">
        <v>566880.95000000007</v>
      </c>
      <c r="U665" s="171">
        <v>0</v>
      </c>
      <c r="V665" s="171">
        <v>36</v>
      </c>
    </row>
    <row r="666" spans="1:22" s="171" customFormat="1" x14ac:dyDescent="0.25">
      <c r="A666" s="169">
        <v>6</v>
      </c>
      <c r="B666" s="169" t="s">
        <v>726</v>
      </c>
      <c r="C666" s="169" t="s">
        <v>703</v>
      </c>
      <c r="D666" s="169">
        <v>106</v>
      </c>
      <c r="E666" s="169" t="s">
        <v>390</v>
      </c>
      <c r="F666" s="169" t="s">
        <v>394</v>
      </c>
      <c r="G666" s="169" t="s">
        <v>405</v>
      </c>
      <c r="H666" s="169" t="s">
        <v>407</v>
      </c>
      <c r="Q666" s="170" t="s">
        <v>405</v>
      </c>
      <c r="R666" s="171" t="s">
        <v>708</v>
      </c>
      <c r="S666" s="171">
        <v>102751.96</v>
      </c>
      <c r="T666" s="171">
        <v>67804.859999999986</v>
      </c>
      <c r="U666" s="171">
        <v>0</v>
      </c>
      <c r="V666" s="171">
        <v>9</v>
      </c>
    </row>
    <row r="667" spans="1:22" s="171" customFormat="1" x14ac:dyDescent="0.25">
      <c r="A667" s="169">
        <v>6</v>
      </c>
      <c r="B667" s="169" t="s">
        <v>726</v>
      </c>
      <c r="C667" s="169" t="s">
        <v>703</v>
      </c>
      <c r="D667" s="169">
        <v>106</v>
      </c>
      <c r="E667" s="169" t="s">
        <v>390</v>
      </c>
      <c r="F667" s="169" t="s">
        <v>394</v>
      </c>
      <c r="G667" s="169" t="s">
        <v>405</v>
      </c>
      <c r="H667" s="169" t="s">
        <v>407</v>
      </c>
      <c r="Q667" s="170" t="s">
        <v>405</v>
      </c>
      <c r="R667" s="171" t="s">
        <v>709</v>
      </c>
      <c r="S667" s="171">
        <v>291860.34000000003</v>
      </c>
      <c r="T667" s="171">
        <v>190662.94</v>
      </c>
      <c r="U667" s="171">
        <v>0</v>
      </c>
      <c r="V667" s="171">
        <v>18</v>
      </c>
    </row>
    <row r="668" spans="1:22" s="171" customFormat="1" x14ac:dyDescent="0.25">
      <c r="A668" s="169">
        <v>6</v>
      </c>
      <c r="B668" s="169" t="s">
        <v>726</v>
      </c>
      <c r="C668" s="169" t="s">
        <v>703</v>
      </c>
      <c r="D668" s="169">
        <v>106</v>
      </c>
      <c r="E668" s="169" t="s">
        <v>390</v>
      </c>
      <c r="F668" s="169" t="s">
        <v>394</v>
      </c>
      <c r="G668" s="169" t="s">
        <v>405</v>
      </c>
      <c r="H668" s="169" t="s">
        <v>407</v>
      </c>
      <c r="Q668" s="170" t="s">
        <v>405</v>
      </c>
      <c r="R668" s="171" t="s">
        <v>710</v>
      </c>
      <c r="S668" s="171">
        <v>565232.53</v>
      </c>
      <c r="T668" s="171">
        <v>367520.63000000006</v>
      </c>
      <c r="U668" s="171">
        <v>0</v>
      </c>
      <c r="V668" s="171">
        <v>39</v>
      </c>
    </row>
    <row r="669" spans="1:22" s="171" customFormat="1" x14ac:dyDescent="0.25">
      <c r="A669" s="169">
        <v>6</v>
      </c>
      <c r="B669" s="169" t="s">
        <v>726</v>
      </c>
      <c r="C669" s="169" t="s">
        <v>703</v>
      </c>
      <c r="D669" s="169">
        <v>106</v>
      </c>
      <c r="E669" s="169" t="s">
        <v>390</v>
      </c>
      <c r="F669" s="169" t="s">
        <v>394</v>
      </c>
      <c r="G669" s="169" t="s">
        <v>405</v>
      </c>
      <c r="H669" s="169" t="s">
        <v>407</v>
      </c>
      <c r="Q669" s="170" t="s">
        <v>403</v>
      </c>
      <c r="R669" s="171" t="s">
        <v>708</v>
      </c>
      <c r="S669" s="171">
        <v>12991.7</v>
      </c>
      <c r="T669" s="171">
        <v>9094.19</v>
      </c>
      <c r="U669" s="171">
        <v>0</v>
      </c>
      <c r="V669" s="171">
        <v>1</v>
      </c>
    </row>
    <row r="670" spans="1:22" s="171" customFormat="1" x14ac:dyDescent="0.25">
      <c r="A670" s="169">
        <v>6</v>
      </c>
      <c r="B670" s="169" t="s">
        <v>726</v>
      </c>
      <c r="C670" s="169" t="s">
        <v>703</v>
      </c>
      <c r="D670" s="169">
        <v>106</v>
      </c>
      <c r="E670" s="169" t="s">
        <v>390</v>
      </c>
      <c r="F670" s="169" t="s">
        <v>396</v>
      </c>
      <c r="G670" s="169" t="s">
        <v>405</v>
      </c>
      <c r="H670" s="169" t="s">
        <v>407</v>
      </c>
      <c r="Q670" s="170">
        <v>14</v>
      </c>
      <c r="R670" s="171" t="s">
        <v>713</v>
      </c>
      <c r="S670" s="171">
        <v>12664.33</v>
      </c>
      <c r="T670" s="171">
        <v>8865.0299999999988</v>
      </c>
      <c r="U670" s="171">
        <v>0</v>
      </c>
      <c r="V670" s="171">
        <v>2</v>
      </c>
    </row>
    <row r="671" spans="1:22" s="171" customFormat="1" x14ac:dyDescent="0.25">
      <c r="A671" s="169">
        <v>6</v>
      </c>
      <c r="B671" s="169" t="s">
        <v>726</v>
      </c>
      <c r="C671" s="169" t="s">
        <v>703</v>
      </c>
      <c r="D671" s="169">
        <v>106</v>
      </c>
      <c r="E671" s="169" t="s">
        <v>390</v>
      </c>
      <c r="F671" s="169" t="s">
        <v>396</v>
      </c>
      <c r="G671" s="169" t="s">
        <v>405</v>
      </c>
      <c r="H671" s="169" t="s">
        <v>407</v>
      </c>
      <c r="Q671" s="170">
        <v>17</v>
      </c>
      <c r="R671" s="171" t="s">
        <v>710</v>
      </c>
      <c r="S671" s="171">
        <v>9572</v>
      </c>
      <c r="T671" s="171">
        <v>6700.4</v>
      </c>
      <c r="U671" s="171">
        <v>0</v>
      </c>
      <c r="V671" s="171">
        <v>1</v>
      </c>
    </row>
    <row r="672" spans="1:22" s="171" customFormat="1" x14ac:dyDescent="0.25">
      <c r="A672" s="169">
        <v>6</v>
      </c>
      <c r="B672" s="169" t="s">
        <v>726</v>
      </c>
      <c r="C672" s="169" t="s">
        <v>703</v>
      </c>
      <c r="D672" s="169">
        <v>106</v>
      </c>
      <c r="E672" s="169" t="s">
        <v>390</v>
      </c>
      <c r="F672" s="169" t="s">
        <v>396</v>
      </c>
      <c r="G672" s="169" t="s">
        <v>405</v>
      </c>
      <c r="H672" s="169" t="s">
        <v>407</v>
      </c>
      <c r="Q672" s="170" t="s">
        <v>396</v>
      </c>
      <c r="R672" s="171" t="s">
        <v>714</v>
      </c>
      <c r="S672" s="171">
        <v>31737.22</v>
      </c>
      <c r="T672" s="171">
        <v>22216.05</v>
      </c>
      <c r="U672" s="171">
        <v>0</v>
      </c>
      <c r="V672" s="171">
        <v>1</v>
      </c>
    </row>
    <row r="673" spans="1:22" s="171" customFormat="1" x14ac:dyDescent="0.25">
      <c r="A673" s="169">
        <v>6</v>
      </c>
      <c r="B673" s="169" t="s">
        <v>726</v>
      </c>
      <c r="C673" s="169" t="s">
        <v>703</v>
      </c>
      <c r="D673" s="169">
        <v>106</v>
      </c>
      <c r="E673" s="169" t="s">
        <v>390</v>
      </c>
      <c r="F673" s="169" t="s">
        <v>396</v>
      </c>
      <c r="G673" s="169" t="s">
        <v>405</v>
      </c>
      <c r="H673" s="169" t="s">
        <v>407</v>
      </c>
      <c r="Q673" s="170" t="s">
        <v>398</v>
      </c>
      <c r="R673" s="171" t="s">
        <v>712</v>
      </c>
      <c r="S673" s="171">
        <v>19859.400000000001</v>
      </c>
      <c r="T673" s="171">
        <v>11915.64</v>
      </c>
      <c r="U673" s="171">
        <v>0</v>
      </c>
      <c r="V673" s="171">
        <v>1</v>
      </c>
    </row>
    <row r="674" spans="1:22" s="171" customFormat="1" x14ac:dyDescent="0.25">
      <c r="A674" s="169">
        <v>6</v>
      </c>
      <c r="B674" s="169" t="s">
        <v>726</v>
      </c>
      <c r="C674" s="169" t="s">
        <v>703</v>
      </c>
      <c r="D674" s="169">
        <v>106</v>
      </c>
      <c r="E674" s="169" t="s">
        <v>390</v>
      </c>
      <c r="F674" s="169" t="s">
        <v>396</v>
      </c>
      <c r="G674" s="169" t="s">
        <v>405</v>
      </c>
      <c r="H674" s="169" t="s">
        <v>407</v>
      </c>
      <c r="Q674" s="170" t="s">
        <v>398</v>
      </c>
      <c r="R674" s="171" t="s">
        <v>709</v>
      </c>
      <c r="S674" s="171">
        <v>1440.29</v>
      </c>
      <c r="T674" s="171">
        <v>1008.2</v>
      </c>
      <c r="U674" s="171">
        <v>0</v>
      </c>
      <c r="V674" s="171">
        <v>1</v>
      </c>
    </row>
    <row r="675" spans="1:22" s="171" customFormat="1" x14ac:dyDescent="0.25">
      <c r="A675" s="169">
        <v>6</v>
      </c>
      <c r="B675" s="169" t="s">
        <v>726</v>
      </c>
      <c r="C675" s="169" t="s">
        <v>703</v>
      </c>
      <c r="D675" s="169">
        <v>106</v>
      </c>
      <c r="E675" s="169" t="s">
        <v>390</v>
      </c>
      <c r="F675" s="169" t="s">
        <v>396</v>
      </c>
      <c r="G675" s="169" t="s">
        <v>405</v>
      </c>
      <c r="H675" s="169" t="s">
        <v>407</v>
      </c>
      <c r="Q675" s="170" t="s">
        <v>405</v>
      </c>
      <c r="R675" s="171" t="s">
        <v>712</v>
      </c>
      <c r="S675" s="171">
        <v>5947.5</v>
      </c>
      <c r="T675" s="171">
        <v>4163.25</v>
      </c>
      <c r="U675" s="171">
        <v>0</v>
      </c>
      <c r="V675" s="171">
        <v>1</v>
      </c>
    </row>
    <row r="676" spans="1:22" s="171" customFormat="1" x14ac:dyDescent="0.25">
      <c r="A676" s="169">
        <v>6</v>
      </c>
      <c r="B676" s="169" t="s">
        <v>726</v>
      </c>
      <c r="C676" s="169" t="s">
        <v>703</v>
      </c>
      <c r="D676" s="169">
        <v>106</v>
      </c>
      <c r="E676" s="169" t="s">
        <v>390</v>
      </c>
      <c r="F676" s="169" t="s">
        <v>396</v>
      </c>
      <c r="G676" s="169" t="s">
        <v>405</v>
      </c>
      <c r="H676" s="169" t="s">
        <v>407</v>
      </c>
      <c r="Q676" s="170" t="s">
        <v>405</v>
      </c>
      <c r="R676" s="171" t="s">
        <v>707</v>
      </c>
      <c r="S676" s="171">
        <v>26538.99</v>
      </c>
      <c r="T676" s="171">
        <v>15923.39</v>
      </c>
      <c r="U676" s="171">
        <v>0</v>
      </c>
      <c r="V676" s="171">
        <v>1</v>
      </c>
    </row>
    <row r="677" spans="1:22" s="171" customFormat="1" x14ac:dyDescent="0.25">
      <c r="A677" s="169">
        <v>6</v>
      </c>
      <c r="B677" s="169" t="s">
        <v>726</v>
      </c>
      <c r="C677" s="169" t="s">
        <v>703</v>
      </c>
      <c r="D677" s="169">
        <v>106</v>
      </c>
      <c r="E677" s="169" t="s">
        <v>390</v>
      </c>
      <c r="F677" s="169" t="s">
        <v>396</v>
      </c>
      <c r="G677" s="169" t="s">
        <v>405</v>
      </c>
      <c r="H677" s="169" t="s">
        <v>407</v>
      </c>
      <c r="Q677" s="170" t="s">
        <v>405</v>
      </c>
      <c r="R677" s="171" t="s">
        <v>709</v>
      </c>
      <c r="S677" s="171">
        <v>139802.22</v>
      </c>
      <c r="T677" s="171">
        <v>96717.05</v>
      </c>
      <c r="U677" s="171">
        <v>0</v>
      </c>
      <c r="V677" s="171">
        <v>3</v>
      </c>
    </row>
    <row r="678" spans="1:22" s="171" customFormat="1" x14ac:dyDescent="0.25">
      <c r="A678" s="169">
        <v>6</v>
      </c>
      <c r="B678" s="169" t="s">
        <v>726</v>
      </c>
      <c r="C678" s="169" t="s">
        <v>703</v>
      </c>
      <c r="D678" s="169">
        <v>106</v>
      </c>
      <c r="E678" s="169" t="s">
        <v>390</v>
      </c>
      <c r="F678" s="169" t="s">
        <v>396</v>
      </c>
      <c r="G678" s="169" t="s">
        <v>405</v>
      </c>
      <c r="H678" s="169" t="s">
        <v>407</v>
      </c>
      <c r="Q678" s="170" t="s">
        <v>405</v>
      </c>
      <c r="R678" s="171" t="s">
        <v>710</v>
      </c>
      <c r="S678" s="171">
        <v>28921.46</v>
      </c>
      <c r="T678" s="171">
        <v>20245.02</v>
      </c>
      <c r="U678" s="171">
        <v>0</v>
      </c>
      <c r="V678" s="171">
        <v>4</v>
      </c>
    </row>
    <row r="679" spans="1:22" s="171" customFormat="1" x14ac:dyDescent="0.25">
      <c r="A679" s="169">
        <v>6</v>
      </c>
      <c r="B679" s="169" t="s">
        <v>726</v>
      </c>
      <c r="C679" s="169" t="s">
        <v>703</v>
      </c>
      <c r="D679" s="169">
        <v>106</v>
      </c>
      <c r="E679" s="169" t="s">
        <v>390</v>
      </c>
      <c r="F679" s="169" t="s">
        <v>396</v>
      </c>
      <c r="G679" s="169" t="s">
        <v>405</v>
      </c>
      <c r="H679" s="169" t="s">
        <v>407</v>
      </c>
      <c r="Q679" s="170" t="s">
        <v>405</v>
      </c>
      <c r="R679" s="171" t="s">
        <v>713</v>
      </c>
      <c r="S679" s="171">
        <v>59407.71</v>
      </c>
      <c r="T679" s="171">
        <v>41585.4</v>
      </c>
      <c r="U679" s="171">
        <v>0</v>
      </c>
      <c r="V679" s="171">
        <v>3</v>
      </c>
    </row>
    <row r="680" spans="1:22" s="171" customFormat="1" x14ac:dyDescent="0.25">
      <c r="A680" s="169">
        <v>6</v>
      </c>
      <c r="B680" s="169" t="s">
        <v>726</v>
      </c>
      <c r="C680" s="169" t="s">
        <v>703</v>
      </c>
      <c r="D680" s="169">
        <v>106</v>
      </c>
      <c r="E680" s="169" t="s">
        <v>390</v>
      </c>
      <c r="F680" s="169" t="s">
        <v>396</v>
      </c>
      <c r="G680" s="169" t="s">
        <v>405</v>
      </c>
      <c r="H680" s="169" t="s">
        <v>407</v>
      </c>
      <c r="Q680" s="170" t="s">
        <v>405</v>
      </c>
      <c r="R680" s="171" t="s">
        <v>714</v>
      </c>
      <c r="S680" s="171">
        <v>26552.69</v>
      </c>
      <c r="T680" s="171">
        <v>18586.88</v>
      </c>
      <c r="U680" s="171">
        <v>0</v>
      </c>
      <c r="V680" s="171">
        <v>2</v>
      </c>
    </row>
    <row r="681" spans="1:22" s="171" customFormat="1" x14ac:dyDescent="0.25">
      <c r="A681" s="169">
        <v>7</v>
      </c>
      <c r="B681" s="169" t="s">
        <v>702</v>
      </c>
      <c r="C681" s="169" t="s">
        <v>703</v>
      </c>
      <c r="D681" s="169" t="s">
        <v>721</v>
      </c>
      <c r="E681" s="169" t="s">
        <v>390</v>
      </c>
      <c r="F681" s="169" t="s">
        <v>390</v>
      </c>
      <c r="G681" s="169" t="s">
        <v>405</v>
      </c>
      <c r="H681" s="169" t="s">
        <v>409</v>
      </c>
      <c r="Q681" s="170">
        <v>20</v>
      </c>
      <c r="R681" s="171" t="s">
        <v>712</v>
      </c>
      <c r="S681" s="171">
        <v>1657000</v>
      </c>
      <c r="T681" s="171">
        <v>1657000</v>
      </c>
      <c r="U681" s="171">
        <v>0</v>
      </c>
      <c r="V681" s="171">
        <v>2</v>
      </c>
    </row>
    <row r="682" spans="1:22" s="171" customFormat="1" x14ac:dyDescent="0.25">
      <c r="A682" s="169">
        <v>7</v>
      </c>
      <c r="B682" s="169" t="s">
        <v>702</v>
      </c>
      <c r="C682" s="169" t="s">
        <v>703</v>
      </c>
      <c r="D682" s="169" t="s">
        <v>721</v>
      </c>
      <c r="E682" s="169" t="s">
        <v>390</v>
      </c>
      <c r="F682" s="169" t="s">
        <v>390</v>
      </c>
      <c r="G682" s="169" t="s">
        <v>405</v>
      </c>
      <c r="H682" s="169" t="s">
        <v>409</v>
      </c>
      <c r="Q682" s="170">
        <v>20</v>
      </c>
      <c r="R682" s="171" t="s">
        <v>706</v>
      </c>
      <c r="S682" s="171">
        <v>881349.55</v>
      </c>
      <c r="T682" s="171">
        <v>881349.55</v>
      </c>
      <c r="U682" s="171">
        <v>0</v>
      </c>
      <c r="V682" s="171">
        <v>1</v>
      </c>
    </row>
    <row r="683" spans="1:22" s="171" customFormat="1" x14ac:dyDescent="0.25">
      <c r="A683" s="169">
        <v>7</v>
      </c>
      <c r="B683" s="169" t="s">
        <v>702</v>
      </c>
      <c r="C683" s="169" t="s">
        <v>703</v>
      </c>
      <c r="D683" s="169" t="s">
        <v>721</v>
      </c>
      <c r="E683" s="169" t="s">
        <v>390</v>
      </c>
      <c r="F683" s="169" t="s">
        <v>390</v>
      </c>
      <c r="G683" s="169" t="s">
        <v>405</v>
      </c>
      <c r="H683" s="169" t="s">
        <v>409</v>
      </c>
      <c r="Q683" s="170">
        <v>20</v>
      </c>
      <c r="R683" s="171" t="s">
        <v>707</v>
      </c>
      <c r="S683" s="171">
        <v>1050000</v>
      </c>
      <c r="T683" s="171">
        <v>1050000</v>
      </c>
      <c r="U683" s="171">
        <v>0</v>
      </c>
      <c r="V683" s="171">
        <v>1</v>
      </c>
    </row>
    <row r="684" spans="1:22" s="171" customFormat="1" x14ac:dyDescent="0.25">
      <c r="A684" s="169">
        <v>7</v>
      </c>
      <c r="B684" s="169" t="s">
        <v>702</v>
      </c>
      <c r="C684" s="169" t="s">
        <v>703</v>
      </c>
      <c r="D684" s="169" t="s">
        <v>721</v>
      </c>
      <c r="E684" s="169" t="s">
        <v>390</v>
      </c>
      <c r="F684" s="169" t="s">
        <v>390</v>
      </c>
      <c r="G684" s="169" t="s">
        <v>405</v>
      </c>
      <c r="H684" s="169" t="s">
        <v>409</v>
      </c>
      <c r="Q684" s="170">
        <v>20</v>
      </c>
      <c r="R684" s="171" t="s">
        <v>708</v>
      </c>
      <c r="S684" s="171">
        <v>12546695.739999998</v>
      </c>
      <c r="T684" s="171">
        <v>12546695.739999998</v>
      </c>
      <c r="U684" s="171">
        <v>0</v>
      </c>
      <c r="V684" s="171">
        <v>6</v>
      </c>
    </row>
    <row r="685" spans="1:22" s="171" customFormat="1" x14ac:dyDescent="0.25">
      <c r="A685" s="169">
        <v>7</v>
      </c>
      <c r="B685" s="169" t="s">
        <v>702</v>
      </c>
      <c r="C685" s="169" t="s">
        <v>703</v>
      </c>
      <c r="D685" s="169" t="s">
        <v>721</v>
      </c>
      <c r="E685" s="169" t="s">
        <v>390</v>
      </c>
      <c r="F685" s="169" t="s">
        <v>394</v>
      </c>
      <c r="G685" s="169" t="s">
        <v>405</v>
      </c>
      <c r="H685" s="169" t="s">
        <v>409</v>
      </c>
      <c r="Q685" s="170">
        <v>20</v>
      </c>
      <c r="R685" s="171" t="s">
        <v>706</v>
      </c>
      <c r="S685" s="171">
        <v>802686.72</v>
      </c>
      <c r="T685" s="171">
        <v>802686.72</v>
      </c>
      <c r="U685" s="171">
        <v>0</v>
      </c>
      <c r="V685" s="171">
        <v>1</v>
      </c>
    </row>
    <row r="686" spans="1:22" s="171" customFormat="1" x14ac:dyDescent="0.25">
      <c r="A686" s="169">
        <v>7</v>
      </c>
      <c r="B686" s="169" t="s">
        <v>702</v>
      </c>
      <c r="C686" s="169" t="s">
        <v>703</v>
      </c>
      <c r="D686" s="169" t="s">
        <v>721</v>
      </c>
      <c r="E686" s="169" t="s">
        <v>390</v>
      </c>
      <c r="F686" s="169" t="s">
        <v>394</v>
      </c>
      <c r="G686" s="169" t="s">
        <v>405</v>
      </c>
      <c r="H686" s="169" t="s">
        <v>409</v>
      </c>
      <c r="Q686" s="170">
        <v>20</v>
      </c>
      <c r="R686" s="171" t="s">
        <v>707</v>
      </c>
      <c r="S686" s="171">
        <v>2328544.7200000002</v>
      </c>
      <c r="T686" s="171">
        <v>2328544.7200000002</v>
      </c>
      <c r="U686" s="171">
        <v>0</v>
      </c>
      <c r="V686" s="171">
        <v>1</v>
      </c>
    </row>
    <row r="687" spans="1:22" s="171" customFormat="1" x14ac:dyDescent="0.25">
      <c r="A687" s="169">
        <v>7</v>
      </c>
      <c r="B687" s="169" t="s">
        <v>702</v>
      </c>
      <c r="C687" s="169" t="s">
        <v>703</v>
      </c>
      <c r="D687" s="169" t="s">
        <v>721</v>
      </c>
      <c r="E687" s="169" t="s">
        <v>390</v>
      </c>
      <c r="F687" s="169" t="s">
        <v>394</v>
      </c>
      <c r="G687" s="169" t="s">
        <v>405</v>
      </c>
      <c r="H687" s="169" t="s">
        <v>409</v>
      </c>
      <c r="Q687" s="170">
        <v>20</v>
      </c>
      <c r="R687" s="171" t="s">
        <v>709</v>
      </c>
      <c r="S687" s="171">
        <v>726121</v>
      </c>
      <c r="T687" s="171">
        <v>726121</v>
      </c>
      <c r="U687" s="171">
        <v>0</v>
      </c>
      <c r="V687" s="171">
        <v>1</v>
      </c>
    </row>
    <row r="688" spans="1:22" s="171" customFormat="1" x14ac:dyDescent="0.25">
      <c r="A688" s="169">
        <v>7</v>
      </c>
      <c r="B688" s="169" t="s">
        <v>702</v>
      </c>
      <c r="C688" s="169" t="s">
        <v>703</v>
      </c>
      <c r="D688" s="169" t="s">
        <v>721</v>
      </c>
      <c r="E688" s="169" t="s">
        <v>390</v>
      </c>
      <c r="F688" s="169" t="s">
        <v>394</v>
      </c>
      <c r="G688" s="169" t="s">
        <v>405</v>
      </c>
      <c r="H688" s="169" t="s">
        <v>409</v>
      </c>
      <c r="Q688" s="170">
        <v>20</v>
      </c>
      <c r="R688" s="171" t="s">
        <v>710</v>
      </c>
      <c r="S688" s="171">
        <v>600500</v>
      </c>
      <c r="T688" s="171">
        <v>600500</v>
      </c>
      <c r="U688" s="171">
        <v>0</v>
      </c>
      <c r="V688" s="171">
        <v>1</v>
      </c>
    </row>
    <row r="689" spans="1:22" s="171" customFormat="1" x14ac:dyDescent="0.25">
      <c r="A689" s="169">
        <v>7</v>
      </c>
      <c r="B689" s="169" t="s">
        <v>702</v>
      </c>
      <c r="C689" s="169" t="s">
        <v>703</v>
      </c>
      <c r="D689" s="169" t="s">
        <v>721</v>
      </c>
      <c r="E689" s="169" t="s">
        <v>390</v>
      </c>
      <c r="F689" s="169" t="s">
        <v>394</v>
      </c>
      <c r="G689" s="169" t="s">
        <v>405</v>
      </c>
      <c r="H689" s="169" t="s">
        <v>409</v>
      </c>
      <c r="Q689" s="170">
        <v>20</v>
      </c>
      <c r="R689" s="171" t="s">
        <v>713</v>
      </c>
      <c r="S689" s="171">
        <v>790000</v>
      </c>
      <c r="T689" s="171">
        <v>790000</v>
      </c>
      <c r="U689" s="171">
        <v>0</v>
      </c>
      <c r="V689" s="171">
        <v>1</v>
      </c>
    </row>
    <row r="690" spans="1:22" s="171" customFormat="1" x14ac:dyDescent="0.25">
      <c r="A690" s="169">
        <v>7</v>
      </c>
      <c r="B690" s="169" t="s">
        <v>702</v>
      </c>
      <c r="C690" s="169" t="s">
        <v>703</v>
      </c>
      <c r="D690" s="169" t="s">
        <v>721</v>
      </c>
      <c r="E690" s="169" t="s">
        <v>390</v>
      </c>
      <c r="F690" s="169" t="s">
        <v>394</v>
      </c>
      <c r="G690" s="169" t="s">
        <v>405</v>
      </c>
      <c r="H690" s="169" t="s">
        <v>409</v>
      </c>
      <c r="Q690" s="170">
        <v>20</v>
      </c>
      <c r="R690" s="171" t="s">
        <v>714</v>
      </c>
      <c r="S690" s="171">
        <v>1670000</v>
      </c>
      <c r="T690" s="171">
        <v>1670000</v>
      </c>
      <c r="U690" s="171">
        <v>0</v>
      </c>
      <c r="V690" s="171">
        <v>1</v>
      </c>
    </row>
    <row r="691" spans="1:22" s="171" customFormat="1" x14ac:dyDescent="0.25">
      <c r="A691" s="169">
        <v>7</v>
      </c>
      <c r="B691" s="169" t="s">
        <v>702</v>
      </c>
      <c r="C691" s="169" t="s">
        <v>703</v>
      </c>
      <c r="D691" s="169" t="s">
        <v>721</v>
      </c>
      <c r="E691" s="169" t="s">
        <v>390</v>
      </c>
      <c r="F691" s="169" t="s">
        <v>396</v>
      </c>
      <c r="G691" s="169" t="s">
        <v>405</v>
      </c>
      <c r="H691" s="169" t="s">
        <v>409</v>
      </c>
      <c r="Q691" s="170">
        <v>20</v>
      </c>
      <c r="R691" s="171" t="s">
        <v>713</v>
      </c>
      <c r="S691" s="171">
        <v>360000</v>
      </c>
      <c r="T691" s="171">
        <v>360000</v>
      </c>
      <c r="U691" s="171">
        <v>0</v>
      </c>
      <c r="V691" s="171">
        <v>1</v>
      </c>
    </row>
    <row r="692" spans="1:22" s="171" customFormat="1" x14ac:dyDescent="0.25">
      <c r="A692" s="169">
        <v>7</v>
      </c>
      <c r="B692" s="169" t="s">
        <v>726</v>
      </c>
      <c r="C692" s="169" t="s">
        <v>703</v>
      </c>
      <c r="D692" s="169">
        <v>109</v>
      </c>
      <c r="E692" s="169" t="s">
        <v>390</v>
      </c>
      <c r="F692" s="169" t="s">
        <v>405</v>
      </c>
      <c r="G692" s="169" t="s">
        <v>396</v>
      </c>
      <c r="H692" s="169" t="s">
        <v>409</v>
      </c>
      <c r="Q692" s="170">
        <v>24</v>
      </c>
      <c r="R692" s="171" t="s">
        <v>705</v>
      </c>
      <c r="S692" s="171">
        <v>18020000</v>
      </c>
      <c r="T692" s="171">
        <v>18020000</v>
      </c>
      <c r="U692" s="171">
        <v>0</v>
      </c>
      <c r="V692" s="171">
        <v>6</v>
      </c>
    </row>
    <row r="693" spans="1:22" s="171" customFormat="1" x14ac:dyDescent="0.25">
      <c r="A693" s="169">
        <v>8</v>
      </c>
      <c r="B693" s="169" t="s">
        <v>702</v>
      </c>
      <c r="C693" s="169" t="s">
        <v>703</v>
      </c>
      <c r="D693" s="169" t="s">
        <v>727</v>
      </c>
      <c r="E693" s="169" t="s">
        <v>390</v>
      </c>
      <c r="F693" s="169" t="s">
        <v>390</v>
      </c>
      <c r="G693" s="169" t="s">
        <v>390</v>
      </c>
      <c r="H693" s="169">
        <v>10</v>
      </c>
      <c r="Q693" s="170">
        <v>19</v>
      </c>
      <c r="R693" s="171" t="s">
        <v>708</v>
      </c>
      <c r="S693" s="171">
        <v>200000</v>
      </c>
      <c r="T693" s="171">
        <v>200000</v>
      </c>
      <c r="U693" s="171">
        <v>0</v>
      </c>
      <c r="V693" s="171">
        <v>1</v>
      </c>
    </row>
    <row r="694" spans="1:22" s="171" customFormat="1" x14ac:dyDescent="0.25">
      <c r="A694" s="169">
        <v>8</v>
      </c>
      <c r="B694" s="169" t="s">
        <v>702</v>
      </c>
      <c r="C694" s="169" t="s">
        <v>703</v>
      </c>
      <c r="D694" s="169" t="s">
        <v>727</v>
      </c>
      <c r="E694" s="169" t="s">
        <v>390</v>
      </c>
      <c r="F694" s="169" t="s">
        <v>390</v>
      </c>
      <c r="G694" s="169" t="s">
        <v>396</v>
      </c>
      <c r="H694" s="169">
        <v>10</v>
      </c>
      <c r="Q694" s="170">
        <v>19</v>
      </c>
      <c r="R694" s="171" t="s">
        <v>706</v>
      </c>
      <c r="S694" s="171">
        <v>2137500</v>
      </c>
      <c r="T694" s="171">
        <v>2137500</v>
      </c>
      <c r="U694" s="171">
        <v>0</v>
      </c>
      <c r="V694" s="171">
        <v>3</v>
      </c>
    </row>
    <row r="695" spans="1:22" s="171" customFormat="1" x14ac:dyDescent="0.25">
      <c r="A695" s="169">
        <v>8</v>
      </c>
      <c r="B695" s="169" t="s">
        <v>702</v>
      </c>
      <c r="C695" s="169" t="s">
        <v>703</v>
      </c>
      <c r="D695" s="169" t="s">
        <v>727</v>
      </c>
      <c r="E695" s="169" t="s">
        <v>390</v>
      </c>
      <c r="F695" s="169" t="s">
        <v>390</v>
      </c>
      <c r="G695" s="169" t="s">
        <v>396</v>
      </c>
      <c r="H695" s="169">
        <v>10</v>
      </c>
      <c r="Q695" s="170">
        <v>19</v>
      </c>
      <c r="R695" s="171" t="s">
        <v>707</v>
      </c>
      <c r="S695" s="171">
        <v>2500000</v>
      </c>
      <c r="T695" s="171">
        <v>2500000</v>
      </c>
      <c r="U695" s="171">
        <v>0</v>
      </c>
      <c r="V695" s="171">
        <v>1</v>
      </c>
    </row>
    <row r="696" spans="1:22" s="171" customFormat="1" x14ac:dyDescent="0.25">
      <c r="A696" s="169">
        <v>8</v>
      </c>
      <c r="B696" s="169" t="s">
        <v>702</v>
      </c>
      <c r="C696" s="169" t="s">
        <v>703</v>
      </c>
      <c r="D696" s="169" t="s">
        <v>727</v>
      </c>
      <c r="E696" s="169" t="s">
        <v>390</v>
      </c>
      <c r="F696" s="169" t="s">
        <v>394</v>
      </c>
      <c r="G696" s="169" t="s">
        <v>390</v>
      </c>
      <c r="H696" s="169">
        <v>10</v>
      </c>
      <c r="Q696" s="170">
        <v>19</v>
      </c>
      <c r="R696" s="171" t="s">
        <v>708</v>
      </c>
      <c r="S696" s="171">
        <v>200000</v>
      </c>
      <c r="T696" s="171">
        <v>200000</v>
      </c>
      <c r="U696" s="171">
        <v>0</v>
      </c>
      <c r="V696" s="171">
        <v>1</v>
      </c>
    </row>
    <row r="697" spans="1:22" s="171" customFormat="1" x14ac:dyDescent="0.25">
      <c r="A697" s="169">
        <v>8</v>
      </c>
      <c r="B697" s="169" t="s">
        <v>702</v>
      </c>
      <c r="C697" s="169" t="s">
        <v>703</v>
      </c>
      <c r="D697" s="169" t="s">
        <v>727</v>
      </c>
      <c r="E697" s="169" t="s">
        <v>390</v>
      </c>
      <c r="F697" s="169" t="s">
        <v>394</v>
      </c>
      <c r="G697" s="169" t="s">
        <v>390</v>
      </c>
      <c r="H697" s="169">
        <v>10</v>
      </c>
      <c r="Q697" s="170">
        <v>19</v>
      </c>
      <c r="R697" s="171" t="s">
        <v>710</v>
      </c>
      <c r="S697" s="171">
        <v>500000</v>
      </c>
      <c r="T697" s="171">
        <v>500000</v>
      </c>
      <c r="U697" s="171">
        <v>0</v>
      </c>
      <c r="V697" s="171">
        <v>2</v>
      </c>
    </row>
    <row r="698" spans="1:22" s="171" customFormat="1" x14ac:dyDescent="0.25">
      <c r="A698" s="169">
        <v>8</v>
      </c>
      <c r="B698" s="169" t="s">
        <v>702</v>
      </c>
      <c r="C698" s="169" t="s">
        <v>703</v>
      </c>
      <c r="D698" s="169" t="s">
        <v>727</v>
      </c>
      <c r="E698" s="169" t="s">
        <v>390</v>
      </c>
      <c r="F698" s="169" t="s">
        <v>394</v>
      </c>
      <c r="G698" s="169" t="s">
        <v>396</v>
      </c>
      <c r="H698" s="169">
        <v>10</v>
      </c>
      <c r="Q698" s="170">
        <v>19</v>
      </c>
      <c r="R698" s="171" t="s">
        <v>712</v>
      </c>
      <c r="S698" s="171">
        <v>2917080</v>
      </c>
      <c r="T698" s="171">
        <v>2917080</v>
      </c>
      <c r="U698" s="171">
        <v>0</v>
      </c>
      <c r="V698" s="171">
        <v>1</v>
      </c>
    </row>
    <row r="699" spans="1:22" s="171" customFormat="1" x14ac:dyDescent="0.25">
      <c r="A699" s="169">
        <v>8</v>
      </c>
      <c r="B699" s="169" t="s">
        <v>702</v>
      </c>
      <c r="C699" s="169" t="s">
        <v>703</v>
      </c>
      <c r="D699" s="169" t="s">
        <v>727</v>
      </c>
      <c r="E699" s="169" t="s">
        <v>390</v>
      </c>
      <c r="F699" s="169" t="s">
        <v>394</v>
      </c>
      <c r="G699" s="169" t="s">
        <v>396</v>
      </c>
      <c r="H699" s="169">
        <v>10</v>
      </c>
      <c r="Q699" s="170">
        <v>19</v>
      </c>
      <c r="R699" s="171" t="s">
        <v>706</v>
      </c>
      <c r="S699" s="171">
        <v>4778197</v>
      </c>
      <c r="T699" s="171">
        <v>4778197</v>
      </c>
      <c r="U699" s="171">
        <v>0</v>
      </c>
      <c r="V699" s="171">
        <v>5</v>
      </c>
    </row>
    <row r="700" spans="1:22" s="171" customFormat="1" x14ac:dyDescent="0.25">
      <c r="A700" s="169">
        <v>8</v>
      </c>
      <c r="B700" s="169" t="s">
        <v>702</v>
      </c>
      <c r="C700" s="169" t="s">
        <v>703</v>
      </c>
      <c r="D700" s="169" t="s">
        <v>727</v>
      </c>
      <c r="E700" s="169" t="s">
        <v>390</v>
      </c>
      <c r="F700" s="169" t="s">
        <v>394</v>
      </c>
      <c r="G700" s="169" t="s">
        <v>396</v>
      </c>
      <c r="H700" s="169">
        <v>10</v>
      </c>
      <c r="Q700" s="170">
        <v>19</v>
      </c>
      <c r="R700" s="171" t="s">
        <v>707</v>
      </c>
      <c r="S700" s="171">
        <v>1766536.1099999999</v>
      </c>
      <c r="T700" s="171">
        <v>1766536.1099999999</v>
      </c>
      <c r="U700" s="171">
        <v>0</v>
      </c>
      <c r="V700" s="171">
        <v>5</v>
      </c>
    </row>
    <row r="701" spans="1:22" s="171" customFormat="1" x14ac:dyDescent="0.25">
      <c r="A701" s="169">
        <v>8</v>
      </c>
      <c r="B701" s="169" t="s">
        <v>702</v>
      </c>
      <c r="C701" s="169" t="s">
        <v>703</v>
      </c>
      <c r="D701" s="169" t="s">
        <v>727</v>
      </c>
      <c r="E701" s="169" t="s">
        <v>390</v>
      </c>
      <c r="F701" s="169" t="s">
        <v>394</v>
      </c>
      <c r="G701" s="169" t="s">
        <v>396</v>
      </c>
      <c r="H701" s="169">
        <v>10</v>
      </c>
      <c r="Q701" s="170">
        <v>19</v>
      </c>
      <c r="R701" s="171" t="s">
        <v>709</v>
      </c>
      <c r="S701" s="171">
        <v>750000</v>
      </c>
      <c r="T701" s="171">
        <v>750000</v>
      </c>
      <c r="U701" s="171">
        <v>225000</v>
      </c>
      <c r="V701" s="171">
        <v>7</v>
      </c>
    </row>
    <row r="702" spans="1:22" s="171" customFormat="1" x14ac:dyDescent="0.25">
      <c r="A702" s="169">
        <v>8</v>
      </c>
      <c r="B702" s="169" t="s">
        <v>702</v>
      </c>
      <c r="C702" s="169" t="s">
        <v>703</v>
      </c>
      <c r="D702" s="169" t="s">
        <v>727</v>
      </c>
      <c r="E702" s="169" t="s">
        <v>390</v>
      </c>
      <c r="F702" s="169" t="s">
        <v>396</v>
      </c>
      <c r="G702" s="169" t="s">
        <v>390</v>
      </c>
      <c r="H702" s="169">
        <v>10</v>
      </c>
      <c r="Q702" s="170">
        <v>19</v>
      </c>
      <c r="R702" s="171" t="s">
        <v>710</v>
      </c>
      <c r="S702" s="171">
        <v>400000</v>
      </c>
      <c r="T702" s="171">
        <v>400000</v>
      </c>
      <c r="U702" s="171">
        <v>0</v>
      </c>
      <c r="V702" s="171">
        <v>1</v>
      </c>
    </row>
    <row r="703" spans="1:22" s="171" customFormat="1" x14ac:dyDescent="0.25">
      <c r="A703" s="169">
        <v>8</v>
      </c>
      <c r="B703" s="169" t="s">
        <v>702</v>
      </c>
      <c r="C703" s="169" t="s">
        <v>703</v>
      </c>
      <c r="D703" s="169" t="s">
        <v>727</v>
      </c>
      <c r="E703" s="169" t="s">
        <v>390</v>
      </c>
      <c r="F703" s="169" t="s">
        <v>396</v>
      </c>
      <c r="G703" s="169" t="s">
        <v>396</v>
      </c>
      <c r="H703" s="169">
        <v>10</v>
      </c>
      <c r="Q703" s="170">
        <v>19</v>
      </c>
      <c r="R703" s="171" t="s">
        <v>712</v>
      </c>
      <c r="S703" s="171">
        <v>11045913.07</v>
      </c>
      <c r="T703" s="171">
        <v>11045913.07</v>
      </c>
      <c r="U703" s="171">
        <v>0</v>
      </c>
      <c r="V703" s="171">
        <v>10</v>
      </c>
    </row>
    <row r="704" spans="1:22" s="171" customFormat="1" x14ac:dyDescent="0.25">
      <c r="A704" s="169">
        <v>8</v>
      </c>
      <c r="B704" s="169" t="s">
        <v>702</v>
      </c>
      <c r="C704" s="169" t="s">
        <v>703</v>
      </c>
      <c r="D704" s="169" t="s">
        <v>727</v>
      </c>
      <c r="E704" s="169" t="s">
        <v>390</v>
      </c>
      <c r="F704" s="169" t="s">
        <v>396</v>
      </c>
      <c r="G704" s="169" t="s">
        <v>396</v>
      </c>
      <c r="H704" s="169">
        <v>10</v>
      </c>
      <c r="Q704" s="170">
        <v>19</v>
      </c>
      <c r="R704" s="171" t="s">
        <v>709</v>
      </c>
      <c r="S704" s="171">
        <v>150000</v>
      </c>
      <c r="T704" s="171">
        <v>150000</v>
      </c>
      <c r="U704" s="171">
        <v>0</v>
      </c>
      <c r="V704" s="171">
        <v>2</v>
      </c>
    </row>
    <row r="705" spans="1:22" s="171" customFormat="1" x14ac:dyDescent="0.25">
      <c r="A705" s="169">
        <v>8</v>
      </c>
      <c r="B705" s="169" t="s">
        <v>702</v>
      </c>
      <c r="C705" s="169" t="s">
        <v>703</v>
      </c>
      <c r="D705" s="169" t="s">
        <v>727</v>
      </c>
      <c r="E705" s="169" t="s">
        <v>390</v>
      </c>
      <c r="F705" s="169" t="s">
        <v>396</v>
      </c>
      <c r="G705" s="169" t="s">
        <v>396</v>
      </c>
      <c r="H705" s="169">
        <v>10</v>
      </c>
      <c r="Q705" s="170">
        <v>19</v>
      </c>
      <c r="R705" s="171" t="s">
        <v>713</v>
      </c>
      <c r="S705" s="171">
        <v>1866665</v>
      </c>
      <c r="T705" s="171">
        <v>1866665</v>
      </c>
      <c r="U705" s="171">
        <v>0</v>
      </c>
      <c r="V705" s="171">
        <v>2</v>
      </c>
    </row>
    <row r="706" spans="1:22" s="171" customFormat="1" x14ac:dyDescent="0.25">
      <c r="A706" s="169">
        <v>8</v>
      </c>
      <c r="B706" s="169" t="s">
        <v>702</v>
      </c>
      <c r="C706" s="169" t="s">
        <v>703</v>
      </c>
      <c r="D706" s="169" t="s">
        <v>727</v>
      </c>
      <c r="E706" s="169" t="s">
        <v>390</v>
      </c>
      <c r="F706" s="169" t="s">
        <v>396</v>
      </c>
      <c r="G706" s="169" t="s">
        <v>396</v>
      </c>
      <c r="H706" s="169">
        <v>10</v>
      </c>
      <c r="Q706" s="170">
        <v>19</v>
      </c>
      <c r="R706" s="171" t="s">
        <v>714</v>
      </c>
      <c r="S706" s="171">
        <v>6773039.1100000003</v>
      </c>
      <c r="T706" s="171">
        <v>6773039.1100000003</v>
      </c>
      <c r="U706" s="171">
        <v>0</v>
      </c>
      <c r="V706" s="171">
        <v>7</v>
      </c>
    </row>
    <row r="707" spans="1:22" s="171" customFormat="1" x14ac:dyDescent="0.25">
      <c r="A707" s="169">
        <v>8</v>
      </c>
      <c r="B707" s="169" t="s">
        <v>726</v>
      </c>
      <c r="C707" s="169" t="s">
        <v>703</v>
      </c>
      <c r="D707" s="169">
        <v>116</v>
      </c>
      <c r="E707" s="169" t="s">
        <v>390</v>
      </c>
      <c r="F707" s="169" t="s">
        <v>390</v>
      </c>
      <c r="G707" s="169" t="s">
        <v>405</v>
      </c>
      <c r="H707" s="169">
        <v>10</v>
      </c>
      <c r="Q707" s="170">
        <v>19</v>
      </c>
      <c r="R707" s="171" t="s">
        <v>712</v>
      </c>
      <c r="S707" s="171">
        <v>1293865.07</v>
      </c>
      <c r="T707" s="171">
        <v>1052465.07</v>
      </c>
      <c r="U707" s="171">
        <v>0</v>
      </c>
      <c r="V707" s="171">
        <v>1</v>
      </c>
    </row>
    <row r="708" spans="1:22" s="171" customFormat="1" x14ac:dyDescent="0.25">
      <c r="A708" s="169">
        <v>8</v>
      </c>
      <c r="B708" s="169" t="s">
        <v>726</v>
      </c>
      <c r="C708" s="169" t="s">
        <v>703</v>
      </c>
      <c r="D708" s="169">
        <v>116</v>
      </c>
      <c r="E708" s="169" t="s">
        <v>390</v>
      </c>
      <c r="F708" s="169" t="s">
        <v>390</v>
      </c>
      <c r="G708" s="169" t="s">
        <v>405</v>
      </c>
      <c r="H708" s="169">
        <v>10</v>
      </c>
      <c r="Q708" s="170">
        <v>19</v>
      </c>
      <c r="R708" s="171" t="s">
        <v>706</v>
      </c>
      <c r="S708" s="171">
        <v>4083750</v>
      </c>
      <c r="T708" s="171">
        <v>4083750</v>
      </c>
      <c r="U708" s="171">
        <v>0</v>
      </c>
      <c r="V708" s="171">
        <v>12</v>
      </c>
    </row>
    <row r="709" spans="1:22" s="171" customFormat="1" x14ac:dyDescent="0.25">
      <c r="A709" s="169">
        <v>8</v>
      </c>
      <c r="B709" s="169" t="s">
        <v>726</v>
      </c>
      <c r="C709" s="169" t="s">
        <v>703</v>
      </c>
      <c r="D709" s="169">
        <v>116</v>
      </c>
      <c r="E709" s="169" t="s">
        <v>390</v>
      </c>
      <c r="F709" s="169" t="s">
        <v>390</v>
      </c>
      <c r="G709" s="169" t="s">
        <v>405</v>
      </c>
      <c r="H709" s="169">
        <v>10</v>
      </c>
      <c r="Q709" s="170">
        <v>19</v>
      </c>
      <c r="R709" s="171" t="s">
        <v>708</v>
      </c>
      <c r="S709" s="171">
        <v>10246621.91</v>
      </c>
      <c r="T709" s="171">
        <v>9582167.2100000009</v>
      </c>
      <c r="U709" s="171">
        <v>0</v>
      </c>
      <c r="V709" s="171">
        <v>32</v>
      </c>
    </row>
    <row r="710" spans="1:22" s="171" customFormat="1" x14ac:dyDescent="0.25">
      <c r="A710" s="169">
        <v>8</v>
      </c>
      <c r="B710" s="169" t="s">
        <v>726</v>
      </c>
      <c r="C710" s="169" t="s">
        <v>703</v>
      </c>
      <c r="D710" s="169">
        <v>116</v>
      </c>
      <c r="E710" s="169" t="s">
        <v>390</v>
      </c>
      <c r="F710" s="169" t="s">
        <v>394</v>
      </c>
      <c r="G710" s="169" t="s">
        <v>405</v>
      </c>
      <c r="H710" s="169">
        <v>10</v>
      </c>
      <c r="Q710" s="170">
        <v>19</v>
      </c>
      <c r="R710" s="171" t="s">
        <v>706</v>
      </c>
      <c r="S710" s="171">
        <v>2279911.4500000002</v>
      </c>
      <c r="T710" s="171">
        <v>2048031.53</v>
      </c>
      <c r="U710" s="171">
        <v>0</v>
      </c>
      <c r="V710" s="171">
        <v>1</v>
      </c>
    </row>
    <row r="711" spans="1:22" s="171" customFormat="1" x14ac:dyDescent="0.25">
      <c r="A711" s="169">
        <v>8</v>
      </c>
      <c r="B711" s="169" t="s">
        <v>726</v>
      </c>
      <c r="C711" s="169" t="s">
        <v>703</v>
      </c>
      <c r="D711" s="169">
        <v>116</v>
      </c>
      <c r="E711" s="169" t="s">
        <v>390</v>
      </c>
      <c r="F711" s="169" t="s">
        <v>394</v>
      </c>
      <c r="G711" s="169" t="s">
        <v>405</v>
      </c>
      <c r="H711" s="169">
        <v>10</v>
      </c>
      <c r="Q711" s="170">
        <v>19</v>
      </c>
      <c r="R711" s="171" t="s">
        <v>707</v>
      </c>
      <c r="S711" s="171">
        <v>46763.32</v>
      </c>
      <c r="T711" s="171">
        <v>11101.320000000002</v>
      </c>
      <c r="U711" s="171">
        <v>0</v>
      </c>
      <c r="V711" s="171">
        <v>1</v>
      </c>
    </row>
    <row r="712" spans="1:22" s="171" customFormat="1" x14ac:dyDescent="0.25">
      <c r="A712" s="169">
        <v>8</v>
      </c>
      <c r="B712" s="169" t="s">
        <v>726</v>
      </c>
      <c r="C712" s="169" t="s">
        <v>703</v>
      </c>
      <c r="D712" s="169">
        <v>116</v>
      </c>
      <c r="E712" s="169" t="s">
        <v>390</v>
      </c>
      <c r="F712" s="169" t="s">
        <v>394</v>
      </c>
      <c r="G712" s="169" t="s">
        <v>405</v>
      </c>
      <c r="H712" s="169">
        <v>10</v>
      </c>
      <c r="Q712" s="170">
        <v>19</v>
      </c>
      <c r="R712" s="171" t="s">
        <v>713</v>
      </c>
      <c r="S712" s="171">
        <v>1188000</v>
      </c>
      <c r="T712" s="171">
        <v>1188000</v>
      </c>
      <c r="U712" s="171">
        <v>0</v>
      </c>
      <c r="V712" s="171">
        <v>3</v>
      </c>
    </row>
    <row r="713" spans="1:22" s="171" customFormat="1" x14ac:dyDescent="0.25">
      <c r="A713" s="169">
        <v>8</v>
      </c>
      <c r="B713" s="169" t="s">
        <v>726</v>
      </c>
      <c r="C713" s="169" t="s">
        <v>703</v>
      </c>
      <c r="D713" s="169">
        <v>116</v>
      </c>
      <c r="E713" s="169" t="s">
        <v>390</v>
      </c>
      <c r="F713" s="169" t="s">
        <v>394</v>
      </c>
      <c r="G713" s="169" t="s">
        <v>405</v>
      </c>
      <c r="H713" s="169">
        <v>10</v>
      </c>
      <c r="Q713" s="170">
        <v>19</v>
      </c>
      <c r="R713" s="171" t="s">
        <v>714</v>
      </c>
      <c r="S713" s="171">
        <v>3364168.25</v>
      </c>
      <c r="T713" s="171">
        <v>3123088.25</v>
      </c>
      <c r="U713" s="171">
        <v>0</v>
      </c>
      <c r="V713" s="171">
        <v>1</v>
      </c>
    </row>
    <row r="714" spans="1:22" s="171" customFormat="1" x14ac:dyDescent="0.25">
      <c r="A714" s="169">
        <v>8</v>
      </c>
      <c r="B714" s="169" t="s">
        <v>726</v>
      </c>
      <c r="C714" s="169" t="s">
        <v>703</v>
      </c>
      <c r="D714" s="169">
        <v>116</v>
      </c>
      <c r="E714" s="169" t="s">
        <v>390</v>
      </c>
      <c r="F714" s="169" t="s">
        <v>405</v>
      </c>
      <c r="G714" s="169" t="s">
        <v>405</v>
      </c>
      <c r="H714" s="169">
        <v>10</v>
      </c>
      <c r="Q714" s="170">
        <v>19</v>
      </c>
      <c r="R714" s="171" t="s">
        <v>705</v>
      </c>
      <c r="S714" s="171">
        <v>1242000</v>
      </c>
      <c r="T714" s="171">
        <v>1242000</v>
      </c>
      <c r="U714" s="171">
        <v>0</v>
      </c>
      <c r="V714" s="171">
        <v>1</v>
      </c>
    </row>
    <row r="715" spans="1:22" s="171" customFormat="1" x14ac:dyDescent="0.25">
      <c r="A715" s="169">
        <v>9</v>
      </c>
      <c r="B715" s="169" t="s">
        <v>702</v>
      </c>
      <c r="C715" s="169" t="s">
        <v>703</v>
      </c>
      <c r="D715" s="169" t="s">
        <v>728</v>
      </c>
      <c r="E715" s="169" t="s">
        <v>390</v>
      </c>
      <c r="F715" s="169" t="s">
        <v>390</v>
      </c>
      <c r="G715" s="169" t="s">
        <v>390</v>
      </c>
      <c r="H715" s="169" t="s">
        <v>394</v>
      </c>
      <c r="Q715" s="170">
        <v>18</v>
      </c>
      <c r="R715" s="171" t="s">
        <v>708</v>
      </c>
      <c r="S715" s="171">
        <v>492655.48</v>
      </c>
      <c r="T715" s="171">
        <v>492655.48</v>
      </c>
      <c r="U715" s="171">
        <v>0</v>
      </c>
      <c r="V715" s="171">
        <v>1</v>
      </c>
    </row>
    <row r="716" spans="1:22" s="171" customFormat="1" x14ac:dyDescent="0.25">
      <c r="A716" s="169">
        <v>9</v>
      </c>
      <c r="B716" s="169" t="s">
        <v>702</v>
      </c>
      <c r="C716" s="169" t="s">
        <v>703</v>
      </c>
      <c r="D716" s="169" t="s">
        <v>728</v>
      </c>
      <c r="E716" s="169" t="s">
        <v>390</v>
      </c>
      <c r="F716" s="169" t="s">
        <v>390</v>
      </c>
      <c r="G716" s="169" t="s">
        <v>396</v>
      </c>
      <c r="H716" s="169" t="s">
        <v>394</v>
      </c>
      <c r="Q716" s="170">
        <v>18</v>
      </c>
      <c r="R716" s="171" t="s">
        <v>706</v>
      </c>
      <c r="S716" s="171">
        <v>29553</v>
      </c>
      <c r="T716" s="171">
        <v>29553</v>
      </c>
      <c r="U716" s="171">
        <v>0</v>
      </c>
      <c r="V716" s="171">
        <v>1</v>
      </c>
    </row>
    <row r="717" spans="1:22" s="171" customFormat="1" x14ac:dyDescent="0.25">
      <c r="A717" s="169">
        <v>9</v>
      </c>
      <c r="B717" s="169" t="s">
        <v>702</v>
      </c>
      <c r="C717" s="169" t="s">
        <v>703</v>
      </c>
      <c r="D717" s="169" t="s">
        <v>728</v>
      </c>
      <c r="E717" s="169" t="s">
        <v>390</v>
      </c>
      <c r="F717" s="169" t="s">
        <v>394</v>
      </c>
      <c r="G717" s="169" t="s">
        <v>396</v>
      </c>
      <c r="H717" s="169" t="s">
        <v>394</v>
      </c>
      <c r="Q717" s="170">
        <v>18</v>
      </c>
      <c r="R717" s="171" t="s">
        <v>707</v>
      </c>
      <c r="S717" s="171">
        <v>241764.7</v>
      </c>
      <c r="T717" s="171">
        <v>241764.7</v>
      </c>
      <c r="U717" s="171">
        <v>0</v>
      </c>
      <c r="V717" s="171">
        <v>1</v>
      </c>
    </row>
    <row r="718" spans="1:22" s="171" customFormat="1" x14ac:dyDescent="0.25">
      <c r="A718" s="169">
        <v>9</v>
      </c>
      <c r="B718" s="169" t="s">
        <v>702</v>
      </c>
      <c r="C718" s="169" t="s">
        <v>703</v>
      </c>
      <c r="D718" s="169" t="s">
        <v>728</v>
      </c>
      <c r="E718" s="169" t="s">
        <v>390</v>
      </c>
      <c r="F718" s="169" t="s">
        <v>396</v>
      </c>
      <c r="G718" s="169" t="s">
        <v>405</v>
      </c>
      <c r="H718" s="169" t="s">
        <v>394</v>
      </c>
      <c r="Q718" s="170">
        <v>18</v>
      </c>
      <c r="R718" s="171" t="s">
        <v>714</v>
      </c>
      <c r="S718" s="171">
        <v>390000</v>
      </c>
      <c r="T718" s="171">
        <v>390000</v>
      </c>
      <c r="U718" s="171">
        <v>19989.509999999998</v>
      </c>
      <c r="V718" s="171">
        <v>1</v>
      </c>
    </row>
    <row r="719" spans="1:22" s="171" customFormat="1" x14ac:dyDescent="0.25">
      <c r="A719" s="169">
        <v>10</v>
      </c>
      <c r="B719" s="169" t="s">
        <v>702</v>
      </c>
      <c r="C719" s="169" t="s">
        <v>703</v>
      </c>
      <c r="D719" s="169">
        <v>121</v>
      </c>
      <c r="E719" s="169" t="s">
        <v>390</v>
      </c>
      <c r="F719" s="169" t="s">
        <v>390</v>
      </c>
      <c r="G719" s="169" t="s">
        <v>405</v>
      </c>
      <c r="H719" s="169" t="s">
        <v>729</v>
      </c>
      <c r="Q719" s="170">
        <v>24</v>
      </c>
      <c r="R719" s="171" t="s">
        <v>706</v>
      </c>
      <c r="S719" s="171">
        <v>280488.34999999998</v>
      </c>
      <c r="T719" s="171">
        <v>280488.34999999998</v>
      </c>
      <c r="U719" s="171">
        <v>0</v>
      </c>
      <c r="V719" s="171">
        <v>1</v>
      </c>
    </row>
    <row r="720" spans="1:22" s="171" customFormat="1" x14ac:dyDescent="0.25">
      <c r="A720" s="169">
        <v>10</v>
      </c>
      <c r="B720" s="169" t="s">
        <v>702</v>
      </c>
      <c r="C720" s="169" t="s">
        <v>703</v>
      </c>
      <c r="D720" s="169">
        <v>121</v>
      </c>
      <c r="E720" s="169" t="s">
        <v>390</v>
      </c>
      <c r="F720" s="169" t="s">
        <v>390</v>
      </c>
      <c r="G720" s="169" t="s">
        <v>405</v>
      </c>
      <c r="H720" s="169" t="s">
        <v>729</v>
      </c>
      <c r="Q720" s="170">
        <v>24</v>
      </c>
      <c r="R720" s="171" t="s">
        <v>708</v>
      </c>
      <c r="S720" s="171">
        <v>7500432.1200000001</v>
      </c>
      <c r="T720" s="171">
        <v>7500432.1200000001</v>
      </c>
      <c r="U720" s="171">
        <v>2394866.2400000002</v>
      </c>
      <c r="V720" s="171">
        <v>2</v>
      </c>
    </row>
    <row r="721" spans="1:22" s="171" customFormat="1" x14ac:dyDescent="0.25">
      <c r="A721" s="169">
        <v>10</v>
      </c>
      <c r="B721" s="169" t="s">
        <v>702</v>
      </c>
      <c r="C721" s="169" t="s">
        <v>703</v>
      </c>
      <c r="D721" s="169">
        <v>121</v>
      </c>
      <c r="E721" s="169" t="s">
        <v>390</v>
      </c>
      <c r="F721" s="169" t="s">
        <v>396</v>
      </c>
      <c r="G721" s="169" t="s">
        <v>405</v>
      </c>
      <c r="H721" s="169" t="s">
        <v>729</v>
      </c>
      <c r="Q721" s="170">
        <v>24</v>
      </c>
      <c r="R721" s="171" t="s">
        <v>714</v>
      </c>
      <c r="S721" s="171">
        <v>326000.3</v>
      </c>
      <c r="T721" s="171">
        <v>326000.3</v>
      </c>
      <c r="U721" s="171">
        <v>0</v>
      </c>
      <c r="V721" s="171">
        <v>1</v>
      </c>
    </row>
    <row r="722" spans="1:22" s="171" customFormat="1" x14ac:dyDescent="0.25">
      <c r="A722" s="169">
        <v>10</v>
      </c>
      <c r="B722" s="169" t="s">
        <v>702</v>
      </c>
      <c r="C722" s="169" t="s">
        <v>703</v>
      </c>
      <c r="D722" s="169">
        <v>121</v>
      </c>
      <c r="E722" s="169" t="s">
        <v>390</v>
      </c>
      <c r="F722" s="169" t="s">
        <v>405</v>
      </c>
      <c r="G722" s="169" t="s">
        <v>405</v>
      </c>
      <c r="H722" s="169" t="s">
        <v>729</v>
      </c>
      <c r="Q722" s="170">
        <v>24</v>
      </c>
      <c r="R722" s="171" t="s">
        <v>705</v>
      </c>
      <c r="S722" s="171">
        <v>1781123.9000000001</v>
      </c>
      <c r="T722" s="171">
        <v>1781123.9000000001</v>
      </c>
      <c r="U722" s="171">
        <v>1363472.32</v>
      </c>
      <c r="V722" s="171">
        <v>3</v>
      </c>
    </row>
  </sheetData>
  <autoFilter ref="A1:V722"/>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D16"/>
  <sheetViews>
    <sheetView workbookViewId="0">
      <selection activeCell="A13" sqref="A13:A14"/>
    </sheetView>
  </sheetViews>
  <sheetFormatPr defaultRowHeight="15" x14ac:dyDescent="0.25"/>
  <cols>
    <col min="1" max="1" width="70.85546875" style="2" customWidth="1"/>
    <col min="2" max="2" width="51.85546875" style="2" customWidth="1"/>
    <col min="3" max="3" width="9.7109375" style="2" bestFit="1" customWidth="1"/>
    <col min="4" max="6" width="39.28515625" style="2" customWidth="1"/>
    <col min="7" max="16384" width="9.140625" style="2"/>
  </cols>
  <sheetData>
    <row r="1" spans="1:4" ht="30" customHeight="1" x14ac:dyDescent="0.25">
      <c r="A1" s="5" t="s">
        <v>49</v>
      </c>
      <c r="B1" s="5"/>
      <c r="C1" s="5"/>
      <c r="D1" s="61"/>
    </row>
    <row r="2" spans="1:4" ht="30" customHeight="1" x14ac:dyDescent="0.25">
      <c r="A2" s="1" t="s">
        <v>48</v>
      </c>
      <c r="B2" s="1"/>
    </row>
    <row r="3" spans="1:4" ht="30" customHeight="1" x14ac:dyDescent="0.25">
      <c r="A3" s="1"/>
      <c r="B3" s="1"/>
      <c r="C3" s="1"/>
    </row>
    <row r="4" spans="1:4" ht="20.25" customHeight="1" x14ac:dyDescent="0.25">
      <c r="A4" s="165" t="s">
        <v>43</v>
      </c>
      <c r="B4" s="165" t="s">
        <v>44</v>
      </c>
      <c r="C4" s="165" t="s">
        <v>95</v>
      </c>
      <c r="D4" s="165" t="s">
        <v>96</v>
      </c>
    </row>
    <row r="5" spans="1:4" ht="13.5" customHeight="1" x14ac:dyDescent="0.25">
      <c r="A5" s="165"/>
      <c r="B5" s="165"/>
      <c r="C5" s="165"/>
      <c r="D5" s="165"/>
    </row>
    <row r="6" spans="1:4" ht="45" x14ac:dyDescent="0.25">
      <c r="A6" s="62" t="s">
        <v>500</v>
      </c>
      <c r="B6" s="62" t="s">
        <v>481</v>
      </c>
      <c r="C6" s="41" t="s">
        <v>561</v>
      </c>
      <c r="D6" s="62"/>
    </row>
    <row r="7" spans="1:4" s="7" customFormat="1" ht="45" x14ac:dyDescent="0.25">
      <c r="A7" s="62" t="s">
        <v>500</v>
      </c>
      <c r="B7" s="62" t="s">
        <v>505</v>
      </c>
      <c r="C7" s="41" t="s">
        <v>561</v>
      </c>
      <c r="D7" s="62"/>
    </row>
    <row r="8" spans="1:4" s="7" customFormat="1" ht="45" x14ac:dyDescent="0.25">
      <c r="A8" s="62" t="s">
        <v>499</v>
      </c>
      <c r="B8" s="62" t="s">
        <v>506</v>
      </c>
      <c r="C8" s="41" t="s">
        <v>482</v>
      </c>
      <c r="D8" s="62" t="s">
        <v>513</v>
      </c>
    </row>
    <row r="9" spans="1:4" s="7" customFormat="1" ht="45" x14ac:dyDescent="0.25">
      <c r="A9" s="62" t="s">
        <v>499</v>
      </c>
      <c r="B9" s="62" t="s">
        <v>486</v>
      </c>
      <c r="C9" s="41" t="s">
        <v>482</v>
      </c>
      <c r="D9" s="62" t="s">
        <v>513</v>
      </c>
    </row>
    <row r="10" spans="1:4" s="7" customFormat="1" ht="33.75" x14ac:dyDescent="0.25">
      <c r="A10" s="62" t="s">
        <v>498</v>
      </c>
      <c r="B10" s="62" t="s">
        <v>487</v>
      </c>
      <c r="C10" s="41" t="s">
        <v>561</v>
      </c>
      <c r="D10" s="62"/>
    </row>
    <row r="11" spans="1:4" s="7" customFormat="1" ht="45" x14ac:dyDescent="0.25">
      <c r="A11" s="62" t="s">
        <v>501</v>
      </c>
      <c r="B11" s="62" t="s">
        <v>489</v>
      </c>
      <c r="C11" s="41" t="s">
        <v>561</v>
      </c>
      <c r="D11" s="62"/>
    </row>
    <row r="12" spans="1:4" s="7" customFormat="1" ht="33.75" x14ac:dyDescent="0.25">
      <c r="A12" s="62" t="s">
        <v>501</v>
      </c>
      <c r="B12" s="62" t="s">
        <v>491</v>
      </c>
      <c r="C12" s="41" t="s">
        <v>561</v>
      </c>
      <c r="D12" s="62"/>
    </row>
    <row r="13" spans="1:4" s="7" customFormat="1" ht="22.5" x14ac:dyDescent="0.25">
      <c r="A13" s="62" t="s">
        <v>503</v>
      </c>
      <c r="B13" s="62" t="s">
        <v>504</v>
      </c>
      <c r="C13" s="41" t="s">
        <v>561</v>
      </c>
      <c r="D13" s="62"/>
    </row>
    <row r="14" spans="1:4" s="7" customFormat="1" ht="45" x14ac:dyDescent="0.25">
      <c r="A14" s="62" t="s">
        <v>503</v>
      </c>
      <c r="B14" s="62" t="s">
        <v>493</v>
      </c>
      <c r="C14" s="41" t="s">
        <v>561</v>
      </c>
      <c r="D14" s="62"/>
    </row>
    <row r="15" spans="1:4" s="7" customFormat="1" ht="22.5" x14ac:dyDescent="0.25">
      <c r="A15" s="62" t="s">
        <v>509</v>
      </c>
      <c r="B15" s="62" t="s">
        <v>494</v>
      </c>
      <c r="C15" s="41" t="s">
        <v>482</v>
      </c>
      <c r="D15" s="62" t="s">
        <v>516</v>
      </c>
    </row>
    <row r="16" spans="1:4" s="7" customFormat="1" ht="22.5" x14ac:dyDescent="0.25">
      <c r="A16" s="62" t="s">
        <v>509</v>
      </c>
      <c r="B16" s="62" t="s">
        <v>495</v>
      </c>
      <c r="C16" s="41" t="s">
        <v>482</v>
      </c>
      <c r="D16" s="62" t="s">
        <v>516</v>
      </c>
    </row>
  </sheetData>
  <mergeCells count="4">
    <mergeCell ref="A4:A5"/>
    <mergeCell ref="D4:D5"/>
    <mergeCell ref="B4:B5"/>
    <mergeCell ref="C4:C5"/>
  </mergeCells>
  <printOptions horizontalCentered="1"/>
  <pageMargins left="0.51181102362204722" right="0.51181102362204722" top="0.74803149606299213" bottom="0.74803149606299213" header="0.31496062992125984" footer="0.31496062992125984"/>
  <pageSetup paperSize="9" scale="6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G16"/>
  <sheetViews>
    <sheetView zoomScaleNormal="100" workbookViewId="0">
      <selection activeCell="K14" sqref="K14"/>
    </sheetView>
  </sheetViews>
  <sheetFormatPr defaultRowHeight="15" x14ac:dyDescent="0.25"/>
  <cols>
    <col min="1" max="1" width="38.42578125" style="2" customWidth="1"/>
    <col min="2" max="2" width="25.42578125" style="2" customWidth="1"/>
    <col min="3" max="3" width="87.5703125" style="2" customWidth="1"/>
    <col min="4" max="4" width="9.7109375" style="2" customWidth="1"/>
    <col min="5" max="5" width="18.85546875" style="2" customWidth="1"/>
    <col min="6" max="6" width="13.28515625" style="2" customWidth="1"/>
    <col min="7" max="7" width="23" style="2" customWidth="1"/>
    <col min="8" max="16384" width="9.140625" style="2"/>
  </cols>
  <sheetData>
    <row r="1" spans="1:7" ht="30" customHeight="1" x14ac:dyDescent="0.25">
      <c r="A1" s="5" t="s">
        <v>91</v>
      </c>
      <c r="G1" s="61"/>
    </row>
    <row r="2" spans="1:7" ht="30" customHeight="1" x14ac:dyDescent="0.25">
      <c r="A2" s="1" t="s">
        <v>83</v>
      </c>
    </row>
    <row r="3" spans="1:7" ht="12.75" customHeight="1" x14ac:dyDescent="0.25">
      <c r="A3" s="1"/>
    </row>
    <row r="4" spans="1:7" s="4" customFormat="1" ht="32.25" customHeight="1" x14ac:dyDescent="0.25">
      <c r="A4" s="137" t="s">
        <v>43</v>
      </c>
      <c r="B4" s="137" t="s">
        <v>44</v>
      </c>
      <c r="C4" s="137" t="s">
        <v>45</v>
      </c>
      <c r="D4" s="137" t="s">
        <v>46</v>
      </c>
      <c r="E4" s="137" t="s">
        <v>47</v>
      </c>
      <c r="F4" s="137" t="s">
        <v>550</v>
      </c>
      <c r="G4" s="136" t="s">
        <v>9</v>
      </c>
    </row>
    <row r="5" spans="1:7" ht="9" customHeight="1" x14ac:dyDescent="0.25">
      <c r="A5" s="137"/>
      <c r="B5" s="137"/>
      <c r="C5" s="137"/>
      <c r="D5" s="137"/>
      <c r="E5" s="137"/>
      <c r="F5" s="137"/>
      <c r="G5" s="136"/>
    </row>
    <row r="6" spans="1:7" s="7" customFormat="1" ht="125.25" customHeight="1" x14ac:dyDescent="0.25">
      <c r="A6" s="62" t="s">
        <v>500</v>
      </c>
      <c r="B6" s="62" t="s">
        <v>481</v>
      </c>
      <c r="C6" s="62" t="s">
        <v>497</v>
      </c>
      <c r="D6" s="64">
        <v>42004</v>
      </c>
      <c r="E6" s="63" t="s">
        <v>496</v>
      </c>
      <c r="F6" s="63" t="s">
        <v>482</v>
      </c>
      <c r="G6" s="62" t="s">
        <v>512</v>
      </c>
    </row>
    <row r="7" spans="1:7" s="7" customFormat="1" ht="124.5" customHeight="1" x14ac:dyDescent="0.25">
      <c r="A7" s="62" t="s">
        <v>500</v>
      </c>
      <c r="B7" s="62" t="s">
        <v>505</v>
      </c>
      <c r="C7" s="62" t="s">
        <v>497</v>
      </c>
      <c r="D7" s="64">
        <v>42004</v>
      </c>
      <c r="E7" s="63" t="s">
        <v>496</v>
      </c>
      <c r="F7" s="63" t="s">
        <v>482</v>
      </c>
      <c r="G7" s="62" t="s">
        <v>512</v>
      </c>
    </row>
    <row r="8" spans="1:7" s="7" customFormat="1" ht="90" x14ac:dyDescent="0.25">
      <c r="A8" s="62" t="s">
        <v>499</v>
      </c>
      <c r="B8" s="62" t="s">
        <v>506</v>
      </c>
      <c r="C8" s="62" t="s">
        <v>484</v>
      </c>
      <c r="D8" s="64">
        <v>42185</v>
      </c>
      <c r="E8" s="64" t="s">
        <v>485</v>
      </c>
      <c r="F8" s="64" t="s">
        <v>482</v>
      </c>
      <c r="G8" s="62" t="s">
        <v>513</v>
      </c>
    </row>
    <row r="9" spans="1:7" s="7" customFormat="1" ht="143.25" customHeight="1" x14ac:dyDescent="0.25">
      <c r="A9" s="62" t="s">
        <v>499</v>
      </c>
      <c r="B9" s="62" t="s">
        <v>486</v>
      </c>
      <c r="C9" s="62" t="s">
        <v>484</v>
      </c>
      <c r="D9" s="64">
        <v>42185</v>
      </c>
      <c r="E9" s="64" t="s">
        <v>485</v>
      </c>
      <c r="F9" s="64" t="s">
        <v>482</v>
      </c>
      <c r="G9" s="62" t="s">
        <v>513</v>
      </c>
    </row>
    <row r="10" spans="1:7" s="7" customFormat="1" ht="123.75" customHeight="1" x14ac:dyDescent="0.25">
      <c r="A10" s="62" t="s">
        <v>498</v>
      </c>
      <c r="B10" s="62" t="s">
        <v>487</v>
      </c>
      <c r="C10" s="62" t="s">
        <v>488</v>
      </c>
      <c r="D10" s="64">
        <v>41820</v>
      </c>
      <c r="E10" s="64" t="s">
        <v>483</v>
      </c>
      <c r="F10" s="64" t="s">
        <v>482</v>
      </c>
      <c r="G10" s="62" t="s">
        <v>514</v>
      </c>
    </row>
    <row r="11" spans="1:7" s="7" customFormat="1" ht="120.75" customHeight="1" x14ac:dyDescent="0.25">
      <c r="A11" s="62" t="s">
        <v>501</v>
      </c>
      <c r="B11" s="62" t="s">
        <v>489</v>
      </c>
      <c r="C11" s="62" t="s">
        <v>490</v>
      </c>
      <c r="D11" s="64">
        <v>42155</v>
      </c>
      <c r="E11" s="64" t="s">
        <v>502</v>
      </c>
      <c r="F11" s="64" t="s">
        <v>482</v>
      </c>
      <c r="G11" s="62" t="s">
        <v>515</v>
      </c>
    </row>
    <row r="12" spans="1:7" s="7" customFormat="1" ht="93" customHeight="1" x14ac:dyDescent="0.25">
      <c r="A12" s="62" t="s">
        <v>501</v>
      </c>
      <c r="B12" s="62" t="s">
        <v>491</v>
      </c>
      <c r="C12" s="62" t="s">
        <v>492</v>
      </c>
      <c r="D12" s="64">
        <v>42155</v>
      </c>
      <c r="E12" s="64" t="s">
        <v>502</v>
      </c>
      <c r="F12" s="64" t="s">
        <v>482</v>
      </c>
      <c r="G12" s="62" t="s">
        <v>515</v>
      </c>
    </row>
    <row r="13" spans="1:7" s="7" customFormat="1" ht="160.5" customHeight="1" x14ac:dyDescent="0.25">
      <c r="A13" s="62" t="s">
        <v>503</v>
      </c>
      <c r="B13" s="62" t="s">
        <v>504</v>
      </c>
      <c r="C13" s="62" t="s">
        <v>507</v>
      </c>
      <c r="D13" s="64">
        <v>42094</v>
      </c>
      <c r="E13" s="64" t="s">
        <v>508</v>
      </c>
      <c r="F13" s="64" t="s">
        <v>482</v>
      </c>
      <c r="G13" s="62" t="s">
        <v>562</v>
      </c>
    </row>
    <row r="14" spans="1:7" s="7" customFormat="1" ht="160.5" customHeight="1" x14ac:dyDescent="0.25">
      <c r="A14" s="62" t="s">
        <v>503</v>
      </c>
      <c r="B14" s="62" t="s">
        <v>493</v>
      </c>
      <c r="C14" s="62" t="s">
        <v>507</v>
      </c>
      <c r="D14" s="64">
        <v>42094</v>
      </c>
      <c r="E14" s="64" t="s">
        <v>508</v>
      </c>
      <c r="F14" s="64" t="s">
        <v>482</v>
      </c>
      <c r="G14" s="62" t="s">
        <v>562</v>
      </c>
    </row>
    <row r="15" spans="1:7" s="7" customFormat="1" ht="115.5" customHeight="1" x14ac:dyDescent="0.25">
      <c r="A15" s="62" t="s">
        <v>509</v>
      </c>
      <c r="B15" s="62" t="s">
        <v>494</v>
      </c>
      <c r="C15" s="62" t="s">
        <v>510</v>
      </c>
      <c r="D15" s="64">
        <v>42735</v>
      </c>
      <c r="E15" s="64" t="s">
        <v>511</v>
      </c>
      <c r="F15" s="64" t="s">
        <v>482</v>
      </c>
      <c r="G15" s="62" t="s">
        <v>516</v>
      </c>
    </row>
    <row r="16" spans="1:7" s="7" customFormat="1" ht="117.75" customHeight="1" x14ac:dyDescent="0.25">
      <c r="A16" s="62" t="s">
        <v>509</v>
      </c>
      <c r="B16" s="62" t="s">
        <v>495</v>
      </c>
      <c r="C16" s="62" t="s">
        <v>510</v>
      </c>
      <c r="D16" s="64">
        <v>42735</v>
      </c>
      <c r="E16" s="64" t="s">
        <v>511</v>
      </c>
      <c r="F16" s="64" t="s">
        <v>482</v>
      </c>
      <c r="G16" s="62" t="s">
        <v>516</v>
      </c>
    </row>
  </sheetData>
  <autoFilter ref="A5:G16"/>
  <mergeCells count="7">
    <mergeCell ref="F4:F5"/>
    <mergeCell ref="G4:G5"/>
    <mergeCell ref="A4:A5"/>
    <mergeCell ref="B4:B5"/>
    <mergeCell ref="C4:C5"/>
    <mergeCell ref="D4:D5"/>
    <mergeCell ref="E4:E5"/>
  </mergeCells>
  <printOptions horizontalCentered="1"/>
  <pageMargins left="0.51181102362204722" right="0.51181102362204722" top="0.74803149606299213" bottom="0.74803149606299213" header="0.31496062992125984" footer="0.31496062992125984"/>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V23"/>
  <sheetViews>
    <sheetView showGridLines="0" workbookViewId="0"/>
  </sheetViews>
  <sheetFormatPr defaultRowHeight="12.75" x14ac:dyDescent="0.25"/>
  <cols>
    <col min="1" max="1" width="8" style="15" customWidth="1"/>
    <col min="2" max="2" width="9.140625" style="15" customWidth="1"/>
    <col min="3" max="3" width="8.7109375" style="15" customWidth="1"/>
    <col min="4" max="4" width="64.42578125" style="15" customWidth="1"/>
    <col min="5" max="5" width="13" style="15" customWidth="1"/>
    <col min="6" max="6" width="14.5703125" style="15" customWidth="1"/>
    <col min="7" max="7" width="12.140625" style="15" customWidth="1"/>
    <col min="8" max="14" width="6.28515625" style="15" customWidth="1"/>
    <col min="15" max="22" width="5.5703125" style="15" customWidth="1"/>
    <col min="23" max="16384" width="9.140625" style="15"/>
  </cols>
  <sheetData>
    <row r="1" spans="1:22" s="7" customFormat="1" ht="30" customHeight="1" x14ac:dyDescent="0.25">
      <c r="A1" s="5" t="s">
        <v>57</v>
      </c>
    </row>
    <row r="2" spans="1:22" s="7" customFormat="1" ht="15.75" x14ac:dyDescent="0.25">
      <c r="A2" s="1" t="s">
        <v>537</v>
      </c>
    </row>
    <row r="3" spans="1:22" s="7" customFormat="1" ht="15.75" x14ac:dyDescent="0.25">
      <c r="A3" s="1"/>
    </row>
    <row r="4" spans="1:22" s="7" customFormat="1" ht="15.75" x14ac:dyDescent="0.25">
      <c r="C4" s="1"/>
    </row>
    <row r="5" spans="1:22" s="4" customFormat="1" ht="48.75" customHeight="1" x14ac:dyDescent="0.25">
      <c r="A5" s="100" t="s">
        <v>21</v>
      </c>
      <c r="B5" s="100" t="s">
        <v>130</v>
      </c>
      <c r="C5" s="100" t="s">
        <v>12</v>
      </c>
      <c r="D5" s="104" t="s">
        <v>1</v>
      </c>
      <c r="E5" s="100" t="s">
        <v>58</v>
      </c>
      <c r="F5" s="103" t="s">
        <v>538</v>
      </c>
      <c r="G5" s="100" t="s">
        <v>59</v>
      </c>
      <c r="H5" s="100" t="s">
        <v>417</v>
      </c>
      <c r="I5" s="104"/>
      <c r="J5" s="104"/>
      <c r="K5" s="100" t="s">
        <v>52</v>
      </c>
      <c r="L5" s="104"/>
      <c r="M5" s="104"/>
      <c r="N5" s="105" t="s">
        <v>418</v>
      </c>
      <c r="O5" s="106"/>
      <c r="P5" s="107"/>
      <c r="Q5" s="100" t="s">
        <v>419</v>
      </c>
      <c r="R5" s="104"/>
      <c r="S5" s="100" t="s">
        <v>420</v>
      </c>
      <c r="T5" s="104"/>
      <c r="U5" s="100" t="s">
        <v>421</v>
      </c>
      <c r="V5" s="104"/>
    </row>
    <row r="6" spans="1:22" s="4" customFormat="1" ht="36" customHeight="1" x14ac:dyDescent="0.25">
      <c r="A6" s="100"/>
      <c r="B6" s="100"/>
      <c r="C6" s="100"/>
      <c r="D6" s="104"/>
      <c r="E6" s="100"/>
      <c r="F6" s="103"/>
      <c r="G6" s="100"/>
      <c r="H6" s="40" t="s">
        <v>8</v>
      </c>
      <c r="I6" s="40" t="s">
        <v>6</v>
      </c>
      <c r="J6" s="40" t="s">
        <v>7</v>
      </c>
      <c r="K6" s="40" t="s">
        <v>8</v>
      </c>
      <c r="L6" s="40" t="s">
        <v>6</v>
      </c>
      <c r="M6" s="40" t="s">
        <v>7</v>
      </c>
      <c r="N6" s="40" t="s">
        <v>8</v>
      </c>
      <c r="O6" s="40" t="s">
        <v>6</v>
      </c>
      <c r="P6" s="40" t="s">
        <v>7</v>
      </c>
      <c r="Q6" s="40" t="s">
        <v>6</v>
      </c>
      <c r="R6" s="40" t="s">
        <v>7</v>
      </c>
      <c r="S6" s="40" t="s">
        <v>6</v>
      </c>
      <c r="T6" s="40" t="s">
        <v>7</v>
      </c>
      <c r="U6" s="40" t="s">
        <v>6</v>
      </c>
      <c r="V6" s="40" t="s">
        <v>7</v>
      </c>
    </row>
    <row r="7" spans="1:22" s="4" customFormat="1" ht="29.25" customHeight="1" x14ac:dyDescent="0.25">
      <c r="A7" s="17">
        <v>7</v>
      </c>
      <c r="B7" s="17" t="s">
        <v>257</v>
      </c>
      <c r="C7" s="41" t="s">
        <v>117</v>
      </c>
      <c r="D7" s="42" t="s">
        <v>60</v>
      </c>
      <c r="E7" s="51" t="s">
        <v>136</v>
      </c>
      <c r="F7" s="43"/>
      <c r="G7" s="41"/>
      <c r="H7" s="66"/>
      <c r="I7" s="66"/>
      <c r="J7" s="66"/>
      <c r="K7" s="66">
        <f>L7+M7</f>
        <v>0</v>
      </c>
      <c r="L7" s="66">
        <f>Q7+S7+U7</f>
        <v>0</v>
      </c>
      <c r="M7" s="66">
        <f>R7+T7+V7</f>
        <v>0</v>
      </c>
      <c r="N7" s="66"/>
      <c r="O7" s="66"/>
      <c r="P7" s="66"/>
      <c r="Q7" s="66">
        <v>0</v>
      </c>
      <c r="R7" s="66">
        <v>0</v>
      </c>
      <c r="S7" s="66">
        <v>0</v>
      </c>
      <c r="T7" s="66">
        <v>0</v>
      </c>
      <c r="U7" s="66">
        <v>0</v>
      </c>
      <c r="V7" s="66">
        <v>0</v>
      </c>
    </row>
    <row r="8" spans="1:22" s="4" customFormat="1" ht="29.25" customHeight="1" x14ac:dyDescent="0.25">
      <c r="A8" s="17">
        <v>7</v>
      </c>
      <c r="B8" s="17" t="s">
        <v>257</v>
      </c>
      <c r="C8" s="41" t="s">
        <v>118</v>
      </c>
      <c r="D8" s="42" t="s">
        <v>61</v>
      </c>
      <c r="E8" s="51" t="s">
        <v>136</v>
      </c>
      <c r="F8" s="43"/>
      <c r="G8" s="41"/>
      <c r="H8" s="66"/>
      <c r="I8" s="66"/>
      <c r="J8" s="66"/>
      <c r="K8" s="66">
        <f t="shared" ref="K8:K15" si="0">L8+M8</f>
        <v>3</v>
      </c>
      <c r="L8" s="66">
        <v>0</v>
      </c>
      <c r="M8" s="66">
        <v>3</v>
      </c>
      <c r="N8" s="66"/>
      <c r="O8" s="66"/>
      <c r="P8" s="66"/>
      <c r="Q8" s="66">
        <v>0</v>
      </c>
      <c r="R8" s="66">
        <v>0</v>
      </c>
      <c r="S8" s="66">
        <v>0</v>
      </c>
      <c r="T8" s="66">
        <v>0</v>
      </c>
      <c r="U8" s="66">
        <v>0</v>
      </c>
      <c r="V8" s="66">
        <v>3</v>
      </c>
    </row>
    <row r="9" spans="1:22" s="4" customFormat="1" ht="29.25" customHeight="1" x14ac:dyDescent="0.25">
      <c r="A9" s="17">
        <v>7</v>
      </c>
      <c r="B9" s="17" t="s">
        <v>257</v>
      </c>
      <c r="C9" s="41" t="s">
        <v>119</v>
      </c>
      <c r="D9" s="42" t="s">
        <v>50</v>
      </c>
      <c r="E9" s="51" t="s">
        <v>136</v>
      </c>
      <c r="F9" s="43"/>
      <c r="G9" s="41"/>
      <c r="H9" s="66"/>
      <c r="I9" s="66"/>
      <c r="J9" s="66"/>
      <c r="K9" s="66">
        <f t="shared" si="0"/>
        <v>0</v>
      </c>
      <c r="L9" s="66">
        <f t="shared" ref="L9:M15" si="1">Q9+S9+U9</f>
        <v>0</v>
      </c>
      <c r="M9" s="66">
        <f t="shared" si="1"/>
        <v>0</v>
      </c>
      <c r="N9" s="66"/>
      <c r="O9" s="66"/>
      <c r="P9" s="66"/>
      <c r="Q9" s="66">
        <v>0</v>
      </c>
      <c r="R9" s="66">
        <v>0</v>
      </c>
      <c r="S9" s="66">
        <v>0</v>
      </c>
      <c r="T9" s="66">
        <v>0</v>
      </c>
      <c r="U9" s="66">
        <v>0</v>
      </c>
      <c r="V9" s="66">
        <v>0</v>
      </c>
    </row>
    <row r="10" spans="1:22" s="4" customFormat="1" ht="29.25" customHeight="1" x14ac:dyDescent="0.25">
      <c r="A10" s="17">
        <v>7</v>
      </c>
      <c r="B10" s="17" t="s">
        <v>257</v>
      </c>
      <c r="C10" s="41" t="s">
        <v>120</v>
      </c>
      <c r="D10" s="42" t="s">
        <v>51</v>
      </c>
      <c r="E10" s="51" t="s">
        <v>136</v>
      </c>
      <c r="F10" s="43"/>
      <c r="G10" s="41"/>
      <c r="H10" s="66"/>
      <c r="I10" s="66"/>
      <c r="J10" s="66"/>
      <c r="K10" s="66">
        <f t="shared" si="0"/>
        <v>0</v>
      </c>
      <c r="L10" s="66">
        <f t="shared" si="1"/>
        <v>0</v>
      </c>
      <c r="M10" s="66">
        <f t="shared" si="1"/>
        <v>0</v>
      </c>
      <c r="N10" s="66"/>
      <c r="O10" s="66"/>
      <c r="P10" s="66"/>
      <c r="Q10" s="66">
        <v>0</v>
      </c>
      <c r="R10" s="66">
        <v>0</v>
      </c>
      <c r="S10" s="66">
        <v>0</v>
      </c>
      <c r="T10" s="66">
        <v>0</v>
      </c>
      <c r="U10" s="66">
        <v>0</v>
      </c>
      <c r="V10" s="66">
        <v>0</v>
      </c>
    </row>
    <row r="11" spans="1:22" s="4" customFormat="1" ht="40.5" customHeight="1" x14ac:dyDescent="0.25">
      <c r="A11" s="17">
        <v>7</v>
      </c>
      <c r="B11" s="17" t="s">
        <v>257</v>
      </c>
      <c r="C11" s="41" t="s">
        <v>121</v>
      </c>
      <c r="D11" s="42" t="s">
        <v>62</v>
      </c>
      <c r="E11" s="51" t="s">
        <v>136</v>
      </c>
      <c r="F11" s="43"/>
      <c r="G11" s="41"/>
      <c r="H11" s="66"/>
      <c r="I11" s="66"/>
      <c r="J11" s="66"/>
      <c r="K11" s="66">
        <f t="shared" si="0"/>
        <v>0</v>
      </c>
      <c r="L11" s="66">
        <f t="shared" si="1"/>
        <v>0</v>
      </c>
      <c r="M11" s="66">
        <f t="shared" si="1"/>
        <v>0</v>
      </c>
      <c r="N11" s="66"/>
      <c r="O11" s="66"/>
      <c r="P11" s="66"/>
      <c r="Q11" s="66">
        <v>0</v>
      </c>
      <c r="R11" s="66">
        <v>0</v>
      </c>
      <c r="S11" s="66">
        <v>0</v>
      </c>
      <c r="T11" s="66">
        <v>0</v>
      </c>
      <c r="U11" s="66">
        <v>0</v>
      </c>
      <c r="V11" s="66">
        <v>0</v>
      </c>
    </row>
    <row r="12" spans="1:22" s="4" customFormat="1" ht="29.25" customHeight="1" x14ac:dyDescent="0.25">
      <c r="A12" s="17">
        <v>7</v>
      </c>
      <c r="B12" s="17" t="s">
        <v>257</v>
      </c>
      <c r="C12" s="41" t="s">
        <v>122</v>
      </c>
      <c r="D12" s="42" t="s">
        <v>422</v>
      </c>
      <c r="E12" s="51" t="s">
        <v>136</v>
      </c>
      <c r="F12" s="43"/>
      <c r="G12" s="41"/>
      <c r="H12" s="66"/>
      <c r="I12" s="66"/>
      <c r="J12" s="66"/>
      <c r="K12" s="66">
        <f t="shared" si="0"/>
        <v>0</v>
      </c>
      <c r="L12" s="66">
        <f t="shared" si="1"/>
        <v>0</v>
      </c>
      <c r="M12" s="66">
        <f t="shared" si="1"/>
        <v>0</v>
      </c>
      <c r="N12" s="66"/>
      <c r="O12" s="66"/>
      <c r="P12" s="66"/>
      <c r="Q12" s="66">
        <v>0</v>
      </c>
      <c r="R12" s="66">
        <v>0</v>
      </c>
      <c r="S12" s="66">
        <v>0</v>
      </c>
      <c r="T12" s="66">
        <v>0</v>
      </c>
      <c r="U12" s="66">
        <v>0</v>
      </c>
      <c r="V12" s="66">
        <v>0</v>
      </c>
    </row>
    <row r="13" spans="1:22" s="4" customFormat="1" ht="29.25" customHeight="1" x14ac:dyDescent="0.25">
      <c r="A13" s="17">
        <v>7</v>
      </c>
      <c r="B13" s="17" t="s">
        <v>257</v>
      </c>
      <c r="C13" s="41" t="s">
        <v>123</v>
      </c>
      <c r="D13" s="42" t="s">
        <v>423</v>
      </c>
      <c r="E13" s="51" t="s">
        <v>136</v>
      </c>
      <c r="F13" s="43"/>
      <c r="G13" s="41"/>
      <c r="H13" s="66"/>
      <c r="I13" s="66"/>
      <c r="J13" s="66"/>
      <c r="K13" s="66">
        <f t="shared" si="0"/>
        <v>0</v>
      </c>
      <c r="L13" s="66">
        <f t="shared" si="1"/>
        <v>0</v>
      </c>
      <c r="M13" s="66">
        <f t="shared" si="1"/>
        <v>0</v>
      </c>
      <c r="N13" s="66"/>
      <c r="O13" s="66"/>
      <c r="P13" s="66"/>
      <c r="Q13" s="66">
        <v>0</v>
      </c>
      <c r="R13" s="66">
        <v>0</v>
      </c>
      <c r="S13" s="66">
        <v>0</v>
      </c>
      <c r="T13" s="66">
        <v>0</v>
      </c>
      <c r="U13" s="66">
        <v>0</v>
      </c>
      <c r="V13" s="66">
        <v>0</v>
      </c>
    </row>
    <row r="14" spans="1:22" s="4" customFormat="1" ht="29.25" customHeight="1" x14ac:dyDescent="0.25">
      <c r="A14" s="17">
        <v>7</v>
      </c>
      <c r="B14" s="17" t="s">
        <v>257</v>
      </c>
      <c r="C14" s="41" t="s">
        <v>124</v>
      </c>
      <c r="D14" s="42" t="s">
        <v>424</v>
      </c>
      <c r="E14" s="51" t="s">
        <v>136</v>
      </c>
      <c r="F14" s="43"/>
      <c r="G14" s="41"/>
      <c r="H14" s="66"/>
      <c r="I14" s="66"/>
      <c r="J14" s="66"/>
      <c r="K14" s="66">
        <f t="shared" si="0"/>
        <v>0</v>
      </c>
      <c r="L14" s="66">
        <f t="shared" si="1"/>
        <v>0</v>
      </c>
      <c r="M14" s="66">
        <f t="shared" si="1"/>
        <v>0</v>
      </c>
      <c r="N14" s="66"/>
      <c r="O14" s="66"/>
      <c r="P14" s="66"/>
      <c r="Q14" s="66">
        <v>0</v>
      </c>
      <c r="R14" s="66">
        <v>0</v>
      </c>
      <c r="S14" s="66">
        <v>0</v>
      </c>
      <c r="T14" s="66">
        <v>0</v>
      </c>
      <c r="U14" s="66">
        <v>0</v>
      </c>
      <c r="V14" s="66">
        <v>0</v>
      </c>
    </row>
    <row r="15" spans="1:22" s="4" customFormat="1" ht="29.25" customHeight="1" x14ac:dyDescent="0.25">
      <c r="A15" s="17">
        <v>7</v>
      </c>
      <c r="B15" s="17" t="s">
        <v>257</v>
      </c>
      <c r="C15" s="41" t="s">
        <v>125</v>
      </c>
      <c r="D15" s="42" t="s">
        <v>425</v>
      </c>
      <c r="E15" s="51" t="s">
        <v>136</v>
      </c>
      <c r="F15" s="43"/>
      <c r="G15" s="41"/>
      <c r="H15" s="66"/>
      <c r="I15" s="66"/>
      <c r="J15" s="66"/>
      <c r="K15" s="66">
        <f t="shared" si="0"/>
        <v>0</v>
      </c>
      <c r="L15" s="66">
        <f t="shared" si="1"/>
        <v>0</v>
      </c>
      <c r="M15" s="66">
        <f t="shared" si="1"/>
        <v>0</v>
      </c>
      <c r="N15" s="66"/>
      <c r="O15" s="66"/>
      <c r="P15" s="66"/>
      <c r="Q15" s="66">
        <v>0</v>
      </c>
      <c r="R15" s="66">
        <v>0</v>
      </c>
      <c r="S15" s="66">
        <v>0</v>
      </c>
      <c r="T15" s="66">
        <v>0</v>
      </c>
      <c r="U15" s="66">
        <v>0</v>
      </c>
      <c r="V15" s="66">
        <v>0</v>
      </c>
    </row>
    <row r="16" spans="1:22" s="7" customFormat="1" ht="15" x14ac:dyDescent="0.25"/>
    <row r="17" spans="1:22" s="7" customFormat="1" ht="18" customHeight="1" x14ac:dyDescent="0.25">
      <c r="A17" s="3"/>
    </row>
    <row r="18" spans="1:22" s="39" customFormat="1" ht="18" customHeight="1" x14ac:dyDescent="0.25">
      <c r="A18" s="38"/>
    </row>
    <row r="19" spans="1:22" s="7" customFormat="1" ht="15" customHeight="1" x14ac:dyDescent="0.25">
      <c r="A19" s="101"/>
      <c r="B19" s="101"/>
      <c r="C19" s="101"/>
      <c r="D19" s="101"/>
      <c r="E19" s="101"/>
      <c r="F19" s="101"/>
      <c r="G19" s="101"/>
      <c r="H19" s="101"/>
      <c r="I19" s="101"/>
      <c r="J19" s="101"/>
      <c r="K19" s="101"/>
      <c r="L19" s="101"/>
      <c r="M19" s="101"/>
      <c r="N19" s="101"/>
      <c r="O19" s="101"/>
      <c r="P19" s="101"/>
      <c r="Q19" s="101"/>
      <c r="R19" s="101"/>
      <c r="S19" s="101"/>
      <c r="T19" s="101"/>
      <c r="U19" s="101"/>
      <c r="V19" s="101"/>
    </row>
    <row r="20" spans="1:22" s="7" customFormat="1" ht="15" customHeight="1" x14ac:dyDescent="0.25">
      <c r="A20" s="101"/>
      <c r="B20" s="101"/>
      <c r="C20" s="101"/>
      <c r="D20" s="101"/>
      <c r="E20" s="101"/>
      <c r="F20" s="101"/>
      <c r="G20" s="101"/>
      <c r="H20" s="101"/>
      <c r="I20" s="101"/>
      <c r="J20" s="101"/>
      <c r="K20" s="101"/>
      <c r="L20" s="101"/>
      <c r="M20" s="101"/>
      <c r="N20" s="101"/>
      <c r="O20" s="101"/>
      <c r="P20" s="101"/>
      <c r="Q20" s="101"/>
      <c r="R20" s="101"/>
      <c r="S20" s="101"/>
      <c r="T20" s="101"/>
      <c r="U20" s="101"/>
      <c r="V20" s="101"/>
    </row>
    <row r="21" spans="1:22" s="7" customFormat="1" ht="15" customHeight="1" x14ac:dyDescent="0.25">
      <c r="A21" s="102"/>
      <c r="B21" s="102"/>
      <c r="C21" s="102"/>
      <c r="D21" s="102"/>
      <c r="E21" s="102"/>
      <c r="F21" s="102"/>
      <c r="G21" s="102"/>
      <c r="H21" s="102"/>
      <c r="I21" s="102"/>
      <c r="J21" s="102"/>
      <c r="K21" s="102"/>
      <c r="L21" s="102"/>
      <c r="M21" s="102"/>
      <c r="N21" s="102"/>
      <c r="O21" s="102"/>
      <c r="P21" s="102"/>
      <c r="Q21" s="102"/>
      <c r="R21" s="102"/>
      <c r="S21" s="102"/>
      <c r="T21" s="102"/>
      <c r="U21" s="102"/>
      <c r="V21" s="102"/>
    </row>
    <row r="22" spans="1:22" s="7" customFormat="1" ht="15" customHeight="1" x14ac:dyDescent="0.25">
      <c r="A22" s="102"/>
      <c r="B22" s="102"/>
      <c r="C22" s="102"/>
      <c r="D22" s="102"/>
      <c r="E22" s="102"/>
      <c r="F22" s="102"/>
      <c r="G22" s="102"/>
      <c r="H22" s="102"/>
      <c r="I22" s="102"/>
      <c r="J22" s="102"/>
      <c r="K22" s="102"/>
      <c r="L22" s="102"/>
      <c r="M22" s="102"/>
      <c r="N22" s="102"/>
      <c r="O22" s="102"/>
      <c r="P22" s="102"/>
      <c r="Q22" s="102"/>
      <c r="R22" s="102"/>
      <c r="S22" s="102"/>
      <c r="T22" s="102"/>
      <c r="U22" s="102"/>
      <c r="V22" s="102"/>
    </row>
    <row r="23" spans="1:22" s="7" customFormat="1" ht="15" x14ac:dyDescent="0.25">
      <c r="A23" s="4"/>
    </row>
  </sheetData>
  <mergeCells count="15">
    <mergeCell ref="A5:A6"/>
    <mergeCell ref="B5:B6"/>
    <mergeCell ref="A19:V20"/>
    <mergeCell ref="A21:V22"/>
    <mergeCell ref="F5:F6"/>
    <mergeCell ref="G5:G6"/>
    <mergeCell ref="C5:C6"/>
    <mergeCell ref="D5:D6"/>
    <mergeCell ref="E5:E6"/>
    <mergeCell ref="H5:J5"/>
    <mergeCell ref="K5:M5"/>
    <mergeCell ref="N5:P5"/>
    <mergeCell ref="Q5:R5"/>
    <mergeCell ref="S5:T5"/>
    <mergeCell ref="U5:V5"/>
  </mergeCells>
  <printOptions horizontalCentered="1"/>
  <pageMargins left="0.11811023622047245" right="0.11811023622047245" top="0.74803149606299213" bottom="0.74803149606299213" header="0.31496062992125984" footer="0.31496062992125984"/>
  <pageSetup paperSize="9" scale="5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AC34"/>
  <sheetViews>
    <sheetView showGridLines="0" workbookViewId="0">
      <selection activeCell="A3" sqref="A3:XFD3"/>
    </sheetView>
  </sheetViews>
  <sheetFormatPr defaultRowHeight="12.75" x14ac:dyDescent="0.25"/>
  <cols>
    <col min="1" max="1" width="7.7109375" style="15" customWidth="1"/>
    <col min="2" max="2" width="9" style="15" customWidth="1"/>
    <col min="3" max="3" width="7.5703125" style="15" customWidth="1"/>
    <col min="4" max="4" width="43.28515625" style="15" customWidth="1"/>
    <col min="5" max="5" width="12" style="15" customWidth="1"/>
    <col min="6" max="6" width="8.42578125" style="15" customWidth="1"/>
    <col min="7" max="8" width="9.42578125" style="15" customWidth="1"/>
    <col min="9" max="9" width="10.85546875" style="15" customWidth="1"/>
    <col min="10" max="10" width="6.5703125" style="15" customWidth="1"/>
    <col min="11" max="15" width="3.28515625" style="15" customWidth="1"/>
    <col min="16" max="16" width="14.140625" style="15" customWidth="1"/>
    <col min="17" max="19" width="3.28515625" style="15" customWidth="1"/>
    <col min="20" max="20" width="5.85546875" style="15" customWidth="1"/>
    <col min="21" max="23" width="3.28515625" style="15" customWidth="1"/>
    <col min="24" max="24" width="6" style="15" customWidth="1"/>
    <col min="25" max="27" width="3.28515625" style="15" customWidth="1"/>
    <col min="28" max="28" width="6" style="15" customWidth="1"/>
    <col min="29" max="29" width="21.5703125" style="56" customWidth="1"/>
    <col min="30" max="16384" width="9.140625" style="15"/>
  </cols>
  <sheetData>
    <row r="1" spans="1:29" s="8" customFormat="1" ht="30" customHeight="1" x14ac:dyDescent="0.25">
      <c r="A1" s="1" t="s">
        <v>84</v>
      </c>
      <c r="AC1" s="55"/>
    </row>
    <row r="2" spans="1:29" s="8" customFormat="1" ht="15.75" x14ac:dyDescent="0.25">
      <c r="A2" s="1" t="s">
        <v>539</v>
      </c>
      <c r="AC2" s="55"/>
    </row>
    <row r="3" spans="1:29" s="8" customFormat="1" ht="15.75" x14ac:dyDescent="0.25">
      <c r="A3" s="1"/>
      <c r="AC3" s="55"/>
    </row>
    <row r="5" spans="1:29" s="7" customFormat="1" ht="45.75" customHeight="1" x14ac:dyDescent="0.25">
      <c r="A5" s="100" t="s">
        <v>21</v>
      </c>
      <c r="B5" s="100" t="s">
        <v>130</v>
      </c>
      <c r="C5" s="100" t="s">
        <v>12</v>
      </c>
      <c r="D5" s="104" t="s">
        <v>1</v>
      </c>
      <c r="E5" s="100" t="s">
        <v>427</v>
      </c>
      <c r="F5" s="100" t="s">
        <v>53</v>
      </c>
      <c r="G5" s="100" t="s">
        <v>127</v>
      </c>
      <c r="H5" s="100" t="s">
        <v>55</v>
      </c>
      <c r="I5" s="100" t="s">
        <v>428</v>
      </c>
      <c r="J5" s="100" t="s">
        <v>54</v>
      </c>
      <c r="K5" s="104"/>
      <c r="L5" s="104"/>
      <c r="M5" s="100" t="s">
        <v>82</v>
      </c>
      <c r="N5" s="104"/>
      <c r="O5" s="104"/>
      <c r="P5" s="100" t="s">
        <v>11</v>
      </c>
      <c r="Q5" s="105">
        <v>2016</v>
      </c>
      <c r="R5" s="119"/>
      <c r="S5" s="119"/>
      <c r="T5" s="120"/>
      <c r="U5" s="105">
        <v>2015</v>
      </c>
      <c r="V5" s="119"/>
      <c r="W5" s="119"/>
      <c r="X5" s="120"/>
      <c r="Y5" s="105">
        <v>2014</v>
      </c>
      <c r="Z5" s="119"/>
      <c r="AA5" s="119"/>
      <c r="AB5" s="120"/>
      <c r="AC5" s="100" t="s">
        <v>9</v>
      </c>
    </row>
    <row r="6" spans="1:29" s="7" customFormat="1" ht="39" customHeight="1" x14ac:dyDescent="0.25">
      <c r="A6" s="100"/>
      <c r="B6" s="100"/>
      <c r="C6" s="100"/>
      <c r="D6" s="104"/>
      <c r="E6" s="100"/>
      <c r="F6" s="100"/>
      <c r="G6" s="100"/>
      <c r="H6" s="100"/>
      <c r="I6" s="100"/>
      <c r="J6" s="40" t="s">
        <v>8</v>
      </c>
      <c r="K6" s="40" t="s">
        <v>6</v>
      </c>
      <c r="L6" s="40" t="s">
        <v>7</v>
      </c>
      <c r="M6" s="40" t="s">
        <v>8</v>
      </c>
      <c r="N6" s="40" t="s">
        <v>6</v>
      </c>
      <c r="O6" s="40" t="s">
        <v>7</v>
      </c>
      <c r="P6" s="100"/>
      <c r="Q6" s="40" t="s">
        <v>8</v>
      </c>
      <c r="R6" s="40" t="s">
        <v>6</v>
      </c>
      <c r="S6" s="40" t="s">
        <v>7</v>
      </c>
      <c r="T6" s="45" t="s">
        <v>426</v>
      </c>
      <c r="U6" s="40" t="s">
        <v>8</v>
      </c>
      <c r="V6" s="40" t="s">
        <v>6</v>
      </c>
      <c r="W6" s="40" t="s">
        <v>7</v>
      </c>
      <c r="X6" s="45" t="s">
        <v>426</v>
      </c>
      <c r="Y6" s="40" t="s">
        <v>8</v>
      </c>
      <c r="Z6" s="40" t="s">
        <v>6</v>
      </c>
      <c r="AA6" s="40" t="s">
        <v>7</v>
      </c>
      <c r="AB6" s="45" t="s">
        <v>426</v>
      </c>
      <c r="AC6" s="100"/>
    </row>
    <row r="7" spans="1:29" s="4" customFormat="1" ht="23.25" customHeight="1" x14ac:dyDescent="0.25">
      <c r="A7" s="109">
        <v>6</v>
      </c>
      <c r="B7" s="109" t="s">
        <v>244</v>
      </c>
      <c r="C7" s="111" t="s">
        <v>245</v>
      </c>
      <c r="D7" s="113" t="s">
        <v>246</v>
      </c>
      <c r="E7" s="111" t="s">
        <v>136</v>
      </c>
      <c r="F7" s="111"/>
      <c r="G7" s="111"/>
      <c r="H7" s="111" t="s">
        <v>143</v>
      </c>
      <c r="I7" s="111"/>
      <c r="J7" s="115">
        <v>0.35</v>
      </c>
      <c r="K7" s="111"/>
      <c r="L7" s="111"/>
      <c r="M7" s="115"/>
      <c r="N7" s="111"/>
      <c r="O7" s="111"/>
      <c r="P7" s="42" t="s">
        <v>56</v>
      </c>
      <c r="Q7" s="44">
        <v>0</v>
      </c>
      <c r="R7" s="44"/>
      <c r="S7" s="44"/>
      <c r="T7" s="44"/>
      <c r="U7" s="44">
        <v>0</v>
      </c>
      <c r="V7" s="44"/>
      <c r="W7" s="44"/>
      <c r="X7" s="44"/>
      <c r="Y7" s="44">
        <v>0</v>
      </c>
      <c r="Z7" s="44"/>
      <c r="AA7" s="44"/>
      <c r="AB7" s="44"/>
      <c r="AC7" s="108" t="s">
        <v>540</v>
      </c>
    </row>
    <row r="8" spans="1:29" s="4" customFormat="1" ht="23.25" customHeight="1" x14ac:dyDescent="0.25">
      <c r="A8" s="110"/>
      <c r="B8" s="110"/>
      <c r="C8" s="112"/>
      <c r="D8" s="114"/>
      <c r="E8" s="112"/>
      <c r="F8" s="112"/>
      <c r="G8" s="112"/>
      <c r="H8" s="112"/>
      <c r="I8" s="112"/>
      <c r="J8" s="116"/>
      <c r="K8" s="112"/>
      <c r="L8" s="112"/>
      <c r="M8" s="116"/>
      <c r="N8" s="112"/>
      <c r="O8" s="112"/>
      <c r="P8" s="42" t="s">
        <v>52</v>
      </c>
      <c r="Q8" s="44">
        <v>0</v>
      </c>
      <c r="R8" s="44"/>
      <c r="S8" s="44"/>
      <c r="T8" s="44"/>
      <c r="U8" s="44">
        <v>0</v>
      </c>
      <c r="V8" s="44"/>
      <c r="W8" s="44"/>
      <c r="X8" s="44"/>
      <c r="Y8" s="44">
        <v>0</v>
      </c>
      <c r="Z8" s="44"/>
      <c r="AA8" s="44"/>
      <c r="AB8" s="44"/>
      <c r="AC8" s="108"/>
    </row>
    <row r="9" spans="1:29" s="4" customFormat="1" ht="23.25" customHeight="1" x14ac:dyDescent="0.25">
      <c r="A9" s="109">
        <v>6</v>
      </c>
      <c r="B9" s="109" t="s">
        <v>248</v>
      </c>
      <c r="C9" s="111" t="s">
        <v>249</v>
      </c>
      <c r="D9" s="113" t="s">
        <v>250</v>
      </c>
      <c r="E9" s="111" t="s">
        <v>136</v>
      </c>
      <c r="F9" s="111"/>
      <c r="G9" s="111"/>
      <c r="H9" s="111" t="s">
        <v>143</v>
      </c>
      <c r="I9" s="111"/>
      <c r="J9" s="115">
        <v>0.7</v>
      </c>
      <c r="K9" s="111"/>
      <c r="L9" s="111"/>
      <c r="M9" s="115"/>
      <c r="N9" s="111"/>
      <c r="O9" s="111"/>
      <c r="P9" s="42" t="s">
        <v>56</v>
      </c>
      <c r="Q9" s="44">
        <v>0</v>
      </c>
      <c r="R9" s="44"/>
      <c r="S9" s="44"/>
      <c r="T9" s="44"/>
      <c r="U9" s="44">
        <v>0</v>
      </c>
      <c r="V9" s="44"/>
      <c r="W9" s="44"/>
      <c r="X9" s="44"/>
      <c r="Y9" s="44">
        <v>0</v>
      </c>
      <c r="Z9" s="44"/>
      <c r="AA9" s="44"/>
      <c r="AB9" s="44"/>
      <c r="AC9" s="108" t="s">
        <v>432</v>
      </c>
    </row>
    <row r="10" spans="1:29" s="4" customFormat="1" ht="23.25" customHeight="1" x14ac:dyDescent="0.25">
      <c r="A10" s="110"/>
      <c r="B10" s="110"/>
      <c r="C10" s="112"/>
      <c r="D10" s="114"/>
      <c r="E10" s="112"/>
      <c r="F10" s="112"/>
      <c r="G10" s="112"/>
      <c r="H10" s="112"/>
      <c r="I10" s="112"/>
      <c r="J10" s="116"/>
      <c r="K10" s="112"/>
      <c r="L10" s="112"/>
      <c r="M10" s="116"/>
      <c r="N10" s="112"/>
      <c r="O10" s="112"/>
      <c r="P10" s="42" t="s">
        <v>52</v>
      </c>
      <c r="Q10" s="44">
        <v>0</v>
      </c>
      <c r="R10" s="44"/>
      <c r="S10" s="44"/>
      <c r="T10" s="44"/>
      <c r="U10" s="44">
        <v>0</v>
      </c>
      <c r="V10" s="44"/>
      <c r="W10" s="44"/>
      <c r="X10" s="44"/>
      <c r="Y10" s="44">
        <v>0</v>
      </c>
      <c r="Z10" s="44"/>
      <c r="AA10" s="44"/>
      <c r="AB10" s="44"/>
      <c r="AC10" s="108"/>
    </row>
    <row r="11" spans="1:29" s="4" customFormat="1" ht="23.25" customHeight="1" x14ac:dyDescent="0.25">
      <c r="A11" s="109">
        <v>6</v>
      </c>
      <c r="B11" s="109" t="s">
        <v>251</v>
      </c>
      <c r="C11" s="111" t="s">
        <v>252</v>
      </c>
      <c r="D11" s="113" t="s">
        <v>253</v>
      </c>
      <c r="E11" s="111" t="s">
        <v>136</v>
      </c>
      <c r="F11" s="111"/>
      <c r="G11" s="111"/>
      <c r="H11" s="111" t="s">
        <v>143</v>
      </c>
      <c r="I11" s="111"/>
      <c r="J11" s="115">
        <v>0.65</v>
      </c>
      <c r="K11" s="111"/>
      <c r="L11" s="111"/>
      <c r="M11" s="115"/>
      <c r="N11" s="111"/>
      <c r="O11" s="111"/>
      <c r="P11" s="42" t="s">
        <v>56</v>
      </c>
      <c r="Q11" s="44">
        <v>0</v>
      </c>
      <c r="R11" s="44"/>
      <c r="S11" s="44"/>
      <c r="T11" s="44"/>
      <c r="U11" s="44">
        <v>0</v>
      </c>
      <c r="V11" s="44"/>
      <c r="W11" s="44"/>
      <c r="X11" s="44"/>
      <c r="Y11" s="44">
        <v>0</v>
      </c>
      <c r="Z11" s="44"/>
      <c r="AA11" s="44"/>
      <c r="AB11" s="44"/>
      <c r="AC11" s="108" t="s">
        <v>433</v>
      </c>
    </row>
    <row r="12" spans="1:29" s="4" customFormat="1" ht="23.25" customHeight="1" x14ac:dyDescent="0.25">
      <c r="A12" s="110"/>
      <c r="B12" s="110"/>
      <c r="C12" s="112"/>
      <c r="D12" s="114"/>
      <c r="E12" s="112"/>
      <c r="F12" s="112"/>
      <c r="G12" s="112"/>
      <c r="H12" s="112"/>
      <c r="I12" s="112"/>
      <c r="J12" s="116"/>
      <c r="K12" s="112"/>
      <c r="L12" s="112"/>
      <c r="M12" s="116"/>
      <c r="N12" s="112"/>
      <c r="O12" s="112"/>
      <c r="P12" s="42" t="s">
        <v>52</v>
      </c>
      <c r="Q12" s="44">
        <v>0</v>
      </c>
      <c r="R12" s="44"/>
      <c r="S12" s="44"/>
      <c r="T12" s="44"/>
      <c r="U12" s="44">
        <v>0</v>
      </c>
      <c r="V12" s="44"/>
      <c r="W12" s="44"/>
      <c r="X12" s="44"/>
      <c r="Y12" s="44">
        <v>0</v>
      </c>
      <c r="Z12" s="44"/>
      <c r="AA12" s="44"/>
      <c r="AB12" s="44"/>
      <c r="AC12" s="108"/>
    </row>
    <row r="13" spans="1:29" s="4" customFormat="1" ht="23.25" customHeight="1" x14ac:dyDescent="0.25">
      <c r="A13" s="109">
        <v>6</v>
      </c>
      <c r="B13" s="109" t="s">
        <v>251</v>
      </c>
      <c r="C13" s="111" t="s">
        <v>254</v>
      </c>
      <c r="D13" s="113" t="s">
        <v>255</v>
      </c>
      <c r="E13" s="111" t="s">
        <v>136</v>
      </c>
      <c r="F13" s="111"/>
      <c r="G13" s="111"/>
      <c r="H13" s="111" t="s">
        <v>143</v>
      </c>
      <c r="I13" s="111"/>
      <c r="J13" s="115" t="s">
        <v>256</v>
      </c>
      <c r="K13" s="111"/>
      <c r="L13" s="111"/>
      <c r="M13" s="115"/>
      <c r="N13" s="111"/>
      <c r="O13" s="111"/>
      <c r="P13" s="42" t="s">
        <v>56</v>
      </c>
      <c r="Q13" s="44">
        <v>0</v>
      </c>
      <c r="R13" s="44"/>
      <c r="S13" s="44"/>
      <c r="T13" s="44"/>
      <c r="U13" s="44">
        <v>0</v>
      </c>
      <c r="V13" s="44"/>
      <c r="W13" s="44"/>
      <c r="X13" s="44"/>
      <c r="Y13" s="44">
        <v>0</v>
      </c>
      <c r="Z13" s="44"/>
      <c r="AA13" s="44"/>
      <c r="AB13" s="44"/>
      <c r="AC13" s="108"/>
    </row>
    <row r="14" spans="1:29" s="4" customFormat="1" ht="23.25" customHeight="1" x14ac:dyDescent="0.25">
      <c r="A14" s="110"/>
      <c r="B14" s="110"/>
      <c r="C14" s="112"/>
      <c r="D14" s="114"/>
      <c r="E14" s="112"/>
      <c r="F14" s="112"/>
      <c r="G14" s="112"/>
      <c r="H14" s="112"/>
      <c r="I14" s="112"/>
      <c r="J14" s="116"/>
      <c r="K14" s="112"/>
      <c r="L14" s="112"/>
      <c r="M14" s="116"/>
      <c r="N14" s="112"/>
      <c r="O14" s="112"/>
      <c r="P14" s="42" t="s">
        <v>52</v>
      </c>
      <c r="Q14" s="44">
        <v>0</v>
      </c>
      <c r="R14" s="44"/>
      <c r="S14" s="44"/>
      <c r="T14" s="44"/>
      <c r="U14" s="44">
        <v>0</v>
      </c>
      <c r="V14" s="44"/>
      <c r="W14" s="44"/>
      <c r="X14" s="44"/>
      <c r="Y14" s="44">
        <v>0</v>
      </c>
      <c r="Z14" s="44"/>
      <c r="AA14" s="44"/>
      <c r="AB14" s="44"/>
      <c r="AC14" s="108"/>
    </row>
    <row r="15" spans="1:29" s="4" customFormat="1" ht="23.25" customHeight="1" x14ac:dyDescent="0.25">
      <c r="A15" s="109">
        <v>7</v>
      </c>
      <c r="B15" s="109" t="s">
        <v>257</v>
      </c>
      <c r="C15" s="111" t="s">
        <v>258</v>
      </c>
      <c r="D15" s="113" t="s">
        <v>259</v>
      </c>
      <c r="E15" s="111" t="s">
        <v>136</v>
      </c>
      <c r="F15" s="111"/>
      <c r="G15" s="111"/>
      <c r="H15" s="111" t="s">
        <v>143</v>
      </c>
      <c r="I15" s="111"/>
      <c r="J15" s="115">
        <v>0.42</v>
      </c>
      <c r="K15" s="111"/>
      <c r="L15" s="111"/>
      <c r="M15" s="115"/>
      <c r="N15" s="111"/>
      <c r="O15" s="111"/>
      <c r="P15" s="42" t="s">
        <v>56</v>
      </c>
      <c r="Q15" s="44">
        <v>0</v>
      </c>
      <c r="R15" s="44"/>
      <c r="S15" s="44"/>
      <c r="T15" s="44"/>
      <c r="U15" s="44">
        <v>0</v>
      </c>
      <c r="V15" s="44"/>
      <c r="W15" s="44"/>
      <c r="X15" s="44"/>
      <c r="Y15" s="44">
        <v>0</v>
      </c>
      <c r="Z15" s="44"/>
      <c r="AA15" s="44"/>
      <c r="AB15" s="44"/>
      <c r="AC15" s="108" t="s">
        <v>434</v>
      </c>
    </row>
    <row r="16" spans="1:29" s="4" customFormat="1" ht="23.25" customHeight="1" x14ac:dyDescent="0.25">
      <c r="A16" s="110"/>
      <c r="B16" s="110"/>
      <c r="C16" s="112"/>
      <c r="D16" s="114"/>
      <c r="E16" s="112"/>
      <c r="F16" s="112"/>
      <c r="G16" s="112"/>
      <c r="H16" s="112"/>
      <c r="I16" s="112"/>
      <c r="J16" s="116"/>
      <c r="K16" s="112"/>
      <c r="L16" s="112"/>
      <c r="M16" s="116"/>
      <c r="N16" s="112"/>
      <c r="O16" s="112"/>
      <c r="P16" s="42" t="s">
        <v>52</v>
      </c>
      <c r="Q16" s="44">
        <v>0</v>
      </c>
      <c r="R16" s="44"/>
      <c r="S16" s="44"/>
      <c r="T16" s="44"/>
      <c r="U16" s="44">
        <v>0</v>
      </c>
      <c r="V16" s="44"/>
      <c r="W16" s="44"/>
      <c r="X16" s="44"/>
      <c r="Y16" s="44">
        <v>0</v>
      </c>
      <c r="Z16" s="44"/>
      <c r="AA16" s="44"/>
      <c r="AB16" s="44"/>
      <c r="AC16" s="108"/>
    </row>
    <row r="17" spans="1:29" s="4" customFormat="1" ht="23.25" customHeight="1" x14ac:dyDescent="0.25">
      <c r="A17" s="109">
        <v>7</v>
      </c>
      <c r="B17" s="109" t="s">
        <v>260</v>
      </c>
      <c r="C17" s="111" t="s">
        <v>261</v>
      </c>
      <c r="D17" s="113" t="s">
        <v>262</v>
      </c>
      <c r="E17" s="111" t="s">
        <v>136</v>
      </c>
      <c r="F17" s="111"/>
      <c r="G17" s="111"/>
      <c r="H17" s="111" t="s">
        <v>143</v>
      </c>
      <c r="I17" s="111"/>
      <c r="J17" s="115">
        <v>0.5</v>
      </c>
      <c r="K17" s="111"/>
      <c r="L17" s="111"/>
      <c r="M17" s="115"/>
      <c r="N17" s="111"/>
      <c r="O17" s="111"/>
      <c r="P17" s="42" t="s">
        <v>56</v>
      </c>
      <c r="Q17" s="44">
        <v>0</v>
      </c>
      <c r="R17" s="44"/>
      <c r="S17" s="44"/>
      <c r="T17" s="44"/>
      <c r="U17" s="44">
        <v>0</v>
      </c>
      <c r="V17" s="44"/>
      <c r="W17" s="44"/>
      <c r="X17" s="44"/>
      <c r="Y17" s="44">
        <v>0</v>
      </c>
      <c r="Z17" s="44"/>
      <c r="AA17" s="44"/>
      <c r="AB17" s="44"/>
      <c r="AC17" s="108" t="s">
        <v>432</v>
      </c>
    </row>
    <row r="18" spans="1:29" s="4" customFormat="1" ht="23.25" customHeight="1" x14ac:dyDescent="0.25">
      <c r="A18" s="110"/>
      <c r="B18" s="110"/>
      <c r="C18" s="112"/>
      <c r="D18" s="114"/>
      <c r="E18" s="112"/>
      <c r="F18" s="112"/>
      <c r="G18" s="112"/>
      <c r="H18" s="112"/>
      <c r="I18" s="112"/>
      <c r="J18" s="116"/>
      <c r="K18" s="112"/>
      <c r="L18" s="112"/>
      <c r="M18" s="116"/>
      <c r="N18" s="112"/>
      <c r="O18" s="112"/>
      <c r="P18" s="42" t="s">
        <v>52</v>
      </c>
      <c r="Q18" s="44">
        <v>0</v>
      </c>
      <c r="R18" s="44"/>
      <c r="S18" s="44"/>
      <c r="T18" s="44"/>
      <c r="U18" s="44">
        <v>0</v>
      </c>
      <c r="V18" s="44"/>
      <c r="W18" s="44"/>
      <c r="X18" s="44"/>
      <c r="Y18" s="44">
        <v>0</v>
      </c>
      <c r="Z18" s="44"/>
      <c r="AA18" s="44"/>
      <c r="AB18" s="44"/>
      <c r="AC18" s="108"/>
    </row>
    <row r="19" spans="1:29" s="4" customFormat="1" ht="23.25" customHeight="1" x14ac:dyDescent="0.25">
      <c r="A19" s="109">
        <v>8</v>
      </c>
      <c r="B19" s="109" t="s">
        <v>263</v>
      </c>
      <c r="C19" s="111" t="s">
        <v>264</v>
      </c>
      <c r="D19" s="113" t="s">
        <v>265</v>
      </c>
      <c r="E19" s="111" t="s">
        <v>136</v>
      </c>
      <c r="F19" s="111"/>
      <c r="G19" s="111"/>
      <c r="H19" s="111" t="s">
        <v>143</v>
      </c>
      <c r="I19" s="111"/>
      <c r="J19" s="115">
        <v>0.45</v>
      </c>
      <c r="K19" s="111"/>
      <c r="L19" s="111"/>
      <c r="M19" s="115"/>
      <c r="N19" s="111"/>
      <c r="O19" s="111"/>
      <c r="P19" s="42" t="s">
        <v>56</v>
      </c>
      <c r="Q19" s="44">
        <v>0</v>
      </c>
      <c r="R19" s="44"/>
      <c r="S19" s="44"/>
      <c r="T19" s="44"/>
      <c r="U19" s="44">
        <v>0</v>
      </c>
      <c r="V19" s="44"/>
      <c r="W19" s="44"/>
      <c r="X19" s="44"/>
      <c r="Y19" s="44">
        <v>0</v>
      </c>
      <c r="Z19" s="44"/>
      <c r="AA19" s="44"/>
      <c r="AB19" s="44"/>
      <c r="AC19" s="108" t="s">
        <v>434</v>
      </c>
    </row>
    <row r="20" spans="1:29" s="4" customFormat="1" ht="23.25" customHeight="1" x14ac:dyDescent="0.25">
      <c r="A20" s="110"/>
      <c r="B20" s="110"/>
      <c r="C20" s="112"/>
      <c r="D20" s="114"/>
      <c r="E20" s="112"/>
      <c r="F20" s="112"/>
      <c r="G20" s="112"/>
      <c r="H20" s="112"/>
      <c r="I20" s="112"/>
      <c r="J20" s="116"/>
      <c r="K20" s="112"/>
      <c r="L20" s="112"/>
      <c r="M20" s="116"/>
      <c r="N20" s="112"/>
      <c r="O20" s="112"/>
      <c r="P20" s="42" t="s">
        <v>52</v>
      </c>
      <c r="Q20" s="44">
        <v>0</v>
      </c>
      <c r="R20" s="44"/>
      <c r="S20" s="44"/>
      <c r="T20" s="44"/>
      <c r="U20" s="44">
        <v>0</v>
      </c>
      <c r="V20" s="44"/>
      <c r="W20" s="44"/>
      <c r="X20" s="44"/>
      <c r="Y20" s="44">
        <v>0</v>
      </c>
      <c r="Z20" s="44"/>
      <c r="AA20" s="44"/>
      <c r="AB20" s="44"/>
      <c r="AC20" s="108"/>
    </row>
    <row r="21" spans="1:29" s="4" customFormat="1" ht="23.25" customHeight="1" x14ac:dyDescent="0.25">
      <c r="A21" s="109">
        <v>8</v>
      </c>
      <c r="B21" s="109" t="s">
        <v>266</v>
      </c>
      <c r="C21" s="111" t="s">
        <v>267</v>
      </c>
      <c r="D21" s="113" t="s">
        <v>268</v>
      </c>
      <c r="E21" s="111" t="s">
        <v>136</v>
      </c>
      <c r="F21" s="111"/>
      <c r="G21" s="111"/>
      <c r="H21" s="111" t="s">
        <v>143</v>
      </c>
      <c r="I21" s="111"/>
      <c r="J21" s="115">
        <v>0.7</v>
      </c>
      <c r="K21" s="111"/>
      <c r="L21" s="111"/>
      <c r="M21" s="115"/>
      <c r="N21" s="111"/>
      <c r="O21" s="111"/>
      <c r="P21" s="42" t="s">
        <v>56</v>
      </c>
      <c r="Q21" s="44">
        <v>0</v>
      </c>
      <c r="R21" s="44"/>
      <c r="S21" s="44"/>
      <c r="T21" s="44"/>
      <c r="U21" s="44">
        <v>0</v>
      </c>
      <c r="V21" s="44"/>
      <c r="W21" s="44"/>
      <c r="X21" s="44"/>
      <c r="Y21" s="44">
        <v>0</v>
      </c>
      <c r="Z21" s="44"/>
      <c r="AA21" s="44"/>
      <c r="AB21" s="44"/>
      <c r="AC21" s="108" t="s">
        <v>434</v>
      </c>
    </row>
    <row r="22" spans="1:29" s="4" customFormat="1" ht="23.25" customHeight="1" x14ac:dyDescent="0.25">
      <c r="A22" s="110"/>
      <c r="B22" s="110"/>
      <c r="C22" s="112"/>
      <c r="D22" s="114"/>
      <c r="E22" s="112"/>
      <c r="F22" s="112"/>
      <c r="G22" s="112"/>
      <c r="H22" s="112"/>
      <c r="I22" s="112"/>
      <c r="J22" s="116"/>
      <c r="K22" s="112"/>
      <c r="L22" s="112"/>
      <c r="M22" s="116"/>
      <c r="N22" s="112"/>
      <c r="O22" s="112"/>
      <c r="P22" s="42" t="s">
        <v>52</v>
      </c>
      <c r="Q22" s="44">
        <v>0</v>
      </c>
      <c r="R22" s="44"/>
      <c r="S22" s="44"/>
      <c r="T22" s="44"/>
      <c r="U22" s="44">
        <v>0</v>
      </c>
      <c r="V22" s="44"/>
      <c r="W22" s="44"/>
      <c r="X22" s="44"/>
      <c r="Y22" s="44">
        <v>0</v>
      </c>
      <c r="Z22" s="44"/>
      <c r="AA22" s="44"/>
      <c r="AB22" s="44"/>
      <c r="AC22" s="108"/>
    </row>
    <row r="23" spans="1:29" s="4" customFormat="1" ht="23.25" customHeight="1" x14ac:dyDescent="0.25">
      <c r="A23" s="109">
        <v>8</v>
      </c>
      <c r="B23" s="109" t="s">
        <v>266</v>
      </c>
      <c r="C23" s="111" t="s">
        <v>269</v>
      </c>
      <c r="D23" s="113" t="s">
        <v>270</v>
      </c>
      <c r="E23" s="111" t="s">
        <v>136</v>
      </c>
      <c r="F23" s="111"/>
      <c r="G23" s="111"/>
      <c r="H23" s="111" t="s">
        <v>143</v>
      </c>
      <c r="I23" s="111"/>
      <c r="J23" s="115">
        <v>0.7</v>
      </c>
      <c r="K23" s="111"/>
      <c r="L23" s="111"/>
      <c r="M23" s="115"/>
      <c r="N23" s="111"/>
      <c r="O23" s="111"/>
      <c r="P23" s="42" t="s">
        <v>56</v>
      </c>
      <c r="Q23" s="44">
        <v>0</v>
      </c>
      <c r="R23" s="44"/>
      <c r="S23" s="44"/>
      <c r="T23" s="44"/>
      <c r="U23" s="44">
        <v>0</v>
      </c>
      <c r="V23" s="44"/>
      <c r="W23" s="44"/>
      <c r="X23" s="44"/>
      <c r="Y23" s="44">
        <v>0</v>
      </c>
      <c r="Z23" s="44"/>
      <c r="AA23" s="44"/>
      <c r="AB23" s="44"/>
      <c r="AC23" s="108" t="s">
        <v>434</v>
      </c>
    </row>
    <row r="24" spans="1:29" s="4" customFormat="1" ht="23.25" customHeight="1" x14ac:dyDescent="0.25">
      <c r="A24" s="110"/>
      <c r="B24" s="110"/>
      <c r="C24" s="112"/>
      <c r="D24" s="114"/>
      <c r="E24" s="112"/>
      <c r="F24" s="112"/>
      <c r="G24" s="112"/>
      <c r="H24" s="112"/>
      <c r="I24" s="112"/>
      <c r="J24" s="116"/>
      <c r="K24" s="112"/>
      <c r="L24" s="112"/>
      <c r="M24" s="116"/>
      <c r="N24" s="112"/>
      <c r="O24" s="112"/>
      <c r="P24" s="42" t="s">
        <v>52</v>
      </c>
      <c r="Q24" s="44">
        <v>0</v>
      </c>
      <c r="R24" s="44"/>
      <c r="S24" s="44"/>
      <c r="T24" s="44"/>
      <c r="U24" s="44">
        <v>0</v>
      </c>
      <c r="V24" s="44"/>
      <c r="W24" s="44"/>
      <c r="X24" s="44"/>
      <c r="Y24" s="44">
        <v>0</v>
      </c>
      <c r="Z24" s="44"/>
      <c r="AA24" s="44"/>
      <c r="AB24" s="44"/>
      <c r="AC24" s="108"/>
    </row>
    <row r="25" spans="1:29" s="4" customFormat="1" ht="23.25" customHeight="1" x14ac:dyDescent="0.25">
      <c r="A25" s="109">
        <v>8</v>
      </c>
      <c r="B25" s="109" t="s">
        <v>271</v>
      </c>
      <c r="C25" s="111" t="s">
        <v>272</v>
      </c>
      <c r="D25" s="113" t="s">
        <v>273</v>
      </c>
      <c r="E25" s="111" t="s">
        <v>136</v>
      </c>
      <c r="F25" s="111"/>
      <c r="G25" s="111"/>
      <c r="H25" s="111" t="s">
        <v>143</v>
      </c>
      <c r="I25" s="111"/>
      <c r="J25" s="115">
        <v>0.75</v>
      </c>
      <c r="K25" s="111"/>
      <c r="L25" s="111"/>
      <c r="M25" s="115"/>
      <c r="N25" s="111"/>
      <c r="O25" s="111"/>
      <c r="P25" s="42" t="s">
        <v>56</v>
      </c>
      <c r="Q25" s="44">
        <v>0</v>
      </c>
      <c r="R25" s="44"/>
      <c r="S25" s="44"/>
      <c r="T25" s="44"/>
      <c r="U25" s="44">
        <v>0</v>
      </c>
      <c r="V25" s="44"/>
      <c r="W25" s="44"/>
      <c r="X25" s="44"/>
      <c r="Y25" s="44">
        <v>0</v>
      </c>
      <c r="Z25" s="44"/>
      <c r="AA25" s="44"/>
      <c r="AB25" s="44"/>
      <c r="AC25" s="108" t="s">
        <v>434</v>
      </c>
    </row>
    <row r="26" spans="1:29" s="4" customFormat="1" ht="23.25" customHeight="1" x14ac:dyDescent="0.25">
      <c r="A26" s="110"/>
      <c r="B26" s="110"/>
      <c r="C26" s="112"/>
      <c r="D26" s="114"/>
      <c r="E26" s="112"/>
      <c r="F26" s="112"/>
      <c r="G26" s="112"/>
      <c r="H26" s="112"/>
      <c r="I26" s="112"/>
      <c r="J26" s="116"/>
      <c r="K26" s="112"/>
      <c r="L26" s="112"/>
      <c r="M26" s="116"/>
      <c r="N26" s="112"/>
      <c r="O26" s="112"/>
      <c r="P26" s="42" t="s">
        <v>52</v>
      </c>
      <c r="Q26" s="44">
        <v>0</v>
      </c>
      <c r="R26" s="44"/>
      <c r="S26" s="44"/>
      <c r="T26" s="44"/>
      <c r="U26" s="44">
        <v>0</v>
      </c>
      <c r="V26" s="44"/>
      <c r="W26" s="44"/>
      <c r="X26" s="44"/>
      <c r="Y26" s="44">
        <v>0</v>
      </c>
      <c r="Z26" s="44"/>
      <c r="AA26" s="44"/>
      <c r="AB26" s="44"/>
      <c r="AC26" s="108"/>
    </row>
    <row r="27" spans="1:29" s="4" customFormat="1" ht="23.25" customHeight="1" x14ac:dyDescent="0.25">
      <c r="A27" s="109">
        <v>9</v>
      </c>
      <c r="B27" s="109" t="s">
        <v>274</v>
      </c>
      <c r="C27" s="111" t="s">
        <v>275</v>
      </c>
      <c r="D27" s="113" t="s">
        <v>276</v>
      </c>
      <c r="E27" s="111" t="s">
        <v>136</v>
      </c>
      <c r="F27" s="111"/>
      <c r="G27" s="111"/>
      <c r="H27" s="111" t="s">
        <v>143</v>
      </c>
      <c r="I27" s="111"/>
      <c r="J27" s="117" t="s">
        <v>256</v>
      </c>
      <c r="K27" s="111"/>
      <c r="L27" s="111"/>
      <c r="M27" s="117"/>
      <c r="N27" s="111"/>
      <c r="O27" s="111"/>
      <c r="P27" s="42" t="s">
        <v>56</v>
      </c>
      <c r="Q27" s="44">
        <v>0</v>
      </c>
      <c r="R27" s="44"/>
      <c r="S27" s="44"/>
      <c r="T27" s="44"/>
      <c r="U27" s="44">
        <v>0</v>
      </c>
      <c r="V27" s="44"/>
      <c r="W27" s="44"/>
      <c r="X27" s="44"/>
      <c r="Y27" s="44">
        <v>0</v>
      </c>
      <c r="Z27" s="44"/>
      <c r="AA27" s="44"/>
      <c r="AB27" s="44"/>
      <c r="AC27" s="108" t="s">
        <v>432</v>
      </c>
    </row>
    <row r="28" spans="1:29" s="4" customFormat="1" ht="23.25" customHeight="1" x14ac:dyDescent="0.25">
      <c r="A28" s="110"/>
      <c r="B28" s="110"/>
      <c r="C28" s="112"/>
      <c r="D28" s="114"/>
      <c r="E28" s="112"/>
      <c r="F28" s="112"/>
      <c r="G28" s="112"/>
      <c r="H28" s="112"/>
      <c r="I28" s="112"/>
      <c r="J28" s="118"/>
      <c r="K28" s="112"/>
      <c r="L28" s="112"/>
      <c r="M28" s="118"/>
      <c r="N28" s="112"/>
      <c r="O28" s="112"/>
      <c r="P28" s="42" t="s">
        <v>52</v>
      </c>
      <c r="Q28" s="44">
        <v>0</v>
      </c>
      <c r="R28" s="44"/>
      <c r="S28" s="44"/>
      <c r="T28" s="44"/>
      <c r="U28" s="44">
        <v>0</v>
      </c>
      <c r="V28" s="44"/>
      <c r="W28" s="44"/>
      <c r="X28" s="44"/>
      <c r="Y28" s="44">
        <v>0</v>
      </c>
      <c r="Z28" s="44"/>
      <c r="AA28" s="44"/>
      <c r="AB28" s="44"/>
      <c r="AC28" s="108"/>
    </row>
    <row r="29" spans="1:29" s="4" customFormat="1" ht="23.25" customHeight="1" x14ac:dyDescent="0.25">
      <c r="A29" s="109">
        <v>9</v>
      </c>
      <c r="B29" s="109" t="s">
        <v>277</v>
      </c>
      <c r="C29" s="111" t="s">
        <v>278</v>
      </c>
      <c r="D29" s="113" t="s">
        <v>279</v>
      </c>
      <c r="E29" s="111" t="s">
        <v>136</v>
      </c>
      <c r="F29" s="111"/>
      <c r="G29" s="111"/>
      <c r="H29" s="111" t="s">
        <v>213</v>
      </c>
      <c r="I29" s="111"/>
      <c r="J29" s="117">
        <v>275</v>
      </c>
      <c r="K29" s="111"/>
      <c r="L29" s="111"/>
      <c r="M29" s="117"/>
      <c r="N29" s="111"/>
      <c r="O29" s="111"/>
      <c r="P29" s="42" t="s">
        <v>56</v>
      </c>
      <c r="Q29" s="44">
        <v>0</v>
      </c>
      <c r="R29" s="44"/>
      <c r="S29" s="44"/>
      <c r="T29" s="44"/>
      <c r="U29" s="44">
        <v>0</v>
      </c>
      <c r="V29" s="44"/>
      <c r="W29" s="44"/>
      <c r="X29" s="44"/>
      <c r="Y29" s="44">
        <v>0</v>
      </c>
      <c r="Z29" s="44"/>
      <c r="AA29" s="44"/>
      <c r="AB29" s="44"/>
      <c r="AC29" s="108" t="s">
        <v>432</v>
      </c>
    </row>
    <row r="30" spans="1:29" s="4" customFormat="1" ht="23.25" customHeight="1" x14ac:dyDescent="0.25">
      <c r="A30" s="110"/>
      <c r="B30" s="110"/>
      <c r="C30" s="112"/>
      <c r="D30" s="114"/>
      <c r="E30" s="112"/>
      <c r="F30" s="112"/>
      <c r="G30" s="112"/>
      <c r="H30" s="112"/>
      <c r="I30" s="112"/>
      <c r="J30" s="118"/>
      <c r="K30" s="112"/>
      <c r="L30" s="112"/>
      <c r="M30" s="118"/>
      <c r="N30" s="112"/>
      <c r="O30" s="112"/>
      <c r="P30" s="42" t="s">
        <v>52</v>
      </c>
      <c r="Q30" s="44">
        <v>0</v>
      </c>
      <c r="R30" s="44"/>
      <c r="S30" s="44"/>
      <c r="T30" s="44"/>
      <c r="U30" s="44">
        <v>0</v>
      </c>
      <c r="V30" s="44"/>
      <c r="W30" s="44"/>
      <c r="X30" s="44"/>
      <c r="Y30" s="44">
        <v>0</v>
      </c>
      <c r="Z30" s="44"/>
      <c r="AA30" s="44"/>
      <c r="AB30" s="44"/>
      <c r="AC30" s="108"/>
    </row>
    <row r="32" spans="1:29" s="7" customFormat="1" ht="18" customHeight="1" x14ac:dyDescent="0.25">
      <c r="A32" s="3"/>
      <c r="AC32" s="54"/>
    </row>
    <row r="33" spans="1:29" s="7" customFormat="1" ht="18" customHeight="1" x14ac:dyDescent="0.25">
      <c r="A33" s="4"/>
      <c r="AC33" s="54"/>
    </row>
    <row r="34" spans="1:29" s="7" customFormat="1" ht="18" customHeight="1" x14ac:dyDescent="0.25">
      <c r="A34" s="102"/>
      <c r="B34" s="102"/>
      <c r="C34" s="102"/>
      <c r="D34" s="102"/>
      <c r="E34" s="102"/>
      <c r="F34" s="102"/>
      <c r="G34" s="102"/>
      <c r="H34" s="102"/>
      <c r="I34" s="102"/>
      <c r="J34" s="102"/>
      <c r="K34" s="102"/>
      <c r="L34" s="102"/>
      <c r="M34" s="102"/>
      <c r="N34" s="102"/>
      <c r="O34" s="102"/>
      <c r="P34" s="102"/>
      <c r="Q34" s="102"/>
      <c r="R34" s="102"/>
      <c r="S34" s="102"/>
      <c r="T34" s="102"/>
      <c r="U34" s="102"/>
      <c r="V34" s="102"/>
      <c r="W34" s="102"/>
      <c r="X34" s="102"/>
      <c r="Y34" s="102"/>
      <c r="Z34" s="102"/>
      <c r="AA34" s="102"/>
      <c r="AC34" s="54"/>
    </row>
  </sheetData>
  <autoFilter ref="A6:AB6"/>
  <mergeCells count="209">
    <mergeCell ref="N29:N30"/>
    <mergeCell ref="O29:O30"/>
    <mergeCell ref="N21:N22"/>
    <mergeCell ref="O21:O22"/>
    <mergeCell ref="M23:M24"/>
    <mergeCell ref="N23:N24"/>
    <mergeCell ref="O23:O24"/>
    <mergeCell ref="M25:M26"/>
    <mergeCell ref="N25:N26"/>
    <mergeCell ref="O25:O26"/>
    <mergeCell ref="M27:M28"/>
    <mergeCell ref="N27:N28"/>
    <mergeCell ref="O27:O28"/>
    <mergeCell ref="A34:AA34"/>
    <mergeCell ref="M7:M8"/>
    <mergeCell ref="N7:N8"/>
    <mergeCell ref="O7:O8"/>
    <mergeCell ref="M9:M10"/>
    <mergeCell ref="N9:N10"/>
    <mergeCell ref="O9:O10"/>
    <mergeCell ref="M11:M12"/>
    <mergeCell ref="N11:N12"/>
    <mergeCell ref="O11:O12"/>
    <mergeCell ref="M13:M14"/>
    <mergeCell ref="N13:N14"/>
    <mergeCell ref="O13:O14"/>
    <mergeCell ref="M15:M16"/>
    <mergeCell ref="N15:N16"/>
    <mergeCell ref="O15:O16"/>
    <mergeCell ref="M17:M18"/>
    <mergeCell ref="N17:N18"/>
    <mergeCell ref="O17:O18"/>
    <mergeCell ref="M19:M20"/>
    <mergeCell ref="N19:N20"/>
    <mergeCell ref="O19:O20"/>
    <mergeCell ref="M21:M22"/>
    <mergeCell ref="M29:M30"/>
    <mergeCell ref="I11:I12"/>
    <mergeCell ref="I13:I14"/>
    <mergeCell ref="I15:I16"/>
    <mergeCell ref="I17:I18"/>
    <mergeCell ref="I19:I20"/>
    <mergeCell ref="I21:I22"/>
    <mergeCell ref="I23:I24"/>
    <mergeCell ref="I25:I26"/>
    <mergeCell ref="I27:I28"/>
    <mergeCell ref="J5:L5"/>
    <mergeCell ref="M5:O5"/>
    <mergeCell ref="P5:P6"/>
    <mergeCell ref="Q5:T5"/>
    <mergeCell ref="U5:X5"/>
    <mergeCell ref="Y5:AB5"/>
    <mergeCell ref="I7:I8"/>
    <mergeCell ref="I9:I10"/>
    <mergeCell ref="A5:A6"/>
    <mergeCell ref="B5:B6"/>
    <mergeCell ref="C5:C6"/>
    <mergeCell ref="D5:D6"/>
    <mergeCell ref="E5:E6"/>
    <mergeCell ref="F5:F6"/>
    <mergeCell ref="G5:G6"/>
    <mergeCell ref="H5:H6"/>
    <mergeCell ref="I5:I6"/>
    <mergeCell ref="K7:K8"/>
    <mergeCell ref="L7:L8"/>
    <mergeCell ref="A9:A10"/>
    <mergeCell ref="B9:B10"/>
    <mergeCell ref="C9:C10"/>
    <mergeCell ref="D9:D10"/>
    <mergeCell ref="E9:E10"/>
    <mergeCell ref="K27:K28"/>
    <mergeCell ref="L27:L28"/>
    <mergeCell ref="A29:A30"/>
    <mergeCell ref="B29:B30"/>
    <mergeCell ref="C29:C30"/>
    <mergeCell ref="D29:D30"/>
    <mergeCell ref="E29:E30"/>
    <mergeCell ref="F29:F30"/>
    <mergeCell ref="G29:G30"/>
    <mergeCell ref="H29:H30"/>
    <mergeCell ref="J29:J30"/>
    <mergeCell ref="K29:K30"/>
    <mergeCell ref="L29:L30"/>
    <mergeCell ref="E27:E28"/>
    <mergeCell ref="F27:F28"/>
    <mergeCell ref="G27:G28"/>
    <mergeCell ref="H27:H28"/>
    <mergeCell ref="J27:J28"/>
    <mergeCell ref="A27:A28"/>
    <mergeCell ref="B27:B28"/>
    <mergeCell ref="C27:C28"/>
    <mergeCell ref="D27:D28"/>
    <mergeCell ref="I29:I30"/>
    <mergeCell ref="K23:K24"/>
    <mergeCell ref="L23:L24"/>
    <mergeCell ref="A25:A26"/>
    <mergeCell ref="B25:B26"/>
    <mergeCell ref="C25:C26"/>
    <mergeCell ref="D25:D26"/>
    <mergeCell ref="E25:E26"/>
    <mergeCell ref="F25:F26"/>
    <mergeCell ref="G25:G26"/>
    <mergeCell ref="H25:H26"/>
    <mergeCell ref="J25:J26"/>
    <mergeCell ref="K25:K26"/>
    <mergeCell ref="L25:L26"/>
    <mergeCell ref="E23:E24"/>
    <mergeCell ref="F23:F24"/>
    <mergeCell ref="G23:G24"/>
    <mergeCell ref="H23:H24"/>
    <mergeCell ref="J23:J24"/>
    <mergeCell ref="A23:A24"/>
    <mergeCell ref="B23:B24"/>
    <mergeCell ref="C23:C24"/>
    <mergeCell ref="D23:D24"/>
    <mergeCell ref="C15:C16"/>
    <mergeCell ref="D15:D16"/>
    <mergeCell ref="K19:K20"/>
    <mergeCell ref="L19:L20"/>
    <mergeCell ref="A21:A22"/>
    <mergeCell ref="B21:B22"/>
    <mergeCell ref="C21:C22"/>
    <mergeCell ref="D21:D22"/>
    <mergeCell ref="E21:E22"/>
    <mergeCell ref="F21:F22"/>
    <mergeCell ref="G21:G22"/>
    <mergeCell ref="H21:H22"/>
    <mergeCell ref="J21:J22"/>
    <mergeCell ref="K21:K22"/>
    <mergeCell ref="L21:L22"/>
    <mergeCell ref="E19:E20"/>
    <mergeCell ref="F19:F20"/>
    <mergeCell ref="G19:G20"/>
    <mergeCell ref="H19:H20"/>
    <mergeCell ref="J19:J20"/>
    <mergeCell ref="A19:A20"/>
    <mergeCell ref="B19:B20"/>
    <mergeCell ref="C19:C20"/>
    <mergeCell ref="D19:D20"/>
    <mergeCell ref="A11:A12"/>
    <mergeCell ref="B11:B12"/>
    <mergeCell ref="C11:C12"/>
    <mergeCell ref="D11:D12"/>
    <mergeCell ref="K15:K16"/>
    <mergeCell ref="L15:L16"/>
    <mergeCell ref="A17:A18"/>
    <mergeCell ref="B17:B18"/>
    <mergeCell ref="C17:C18"/>
    <mergeCell ref="D17:D18"/>
    <mergeCell ref="E17:E18"/>
    <mergeCell ref="F17:F18"/>
    <mergeCell ref="G17:G18"/>
    <mergeCell ref="H17:H18"/>
    <mergeCell ref="J17:J18"/>
    <mergeCell ref="K17:K18"/>
    <mergeCell ref="L17:L18"/>
    <mergeCell ref="E15:E16"/>
    <mergeCell ref="F15:F16"/>
    <mergeCell ref="G15:G16"/>
    <mergeCell ref="H15:H16"/>
    <mergeCell ref="J15:J16"/>
    <mergeCell ref="A15:A16"/>
    <mergeCell ref="B15:B16"/>
    <mergeCell ref="L9:L10"/>
    <mergeCell ref="E7:E8"/>
    <mergeCell ref="F7:F8"/>
    <mergeCell ref="G7:G8"/>
    <mergeCell ref="H7:H8"/>
    <mergeCell ref="J7:J8"/>
    <mergeCell ref="K11:K12"/>
    <mergeCell ref="L11:L12"/>
    <mergeCell ref="A13:A14"/>
    <mergeCell ref="B13:B14"/>
    <mergeCell ref="C13:C14"/>
    <mergeCell ref="D13:D14"/>
    <mergeCell ref="E13:E14"/>
    <mergeCell ref="F13:F14"/>
    <mergeCell ref="G13:G14"/>
    <mergeCell ref="H13:H14"/>
    <mergeCell ref="J13:J14"/>
    <mergeCell ref="K13:K14"/>
    <mergeCell ref="L13:L14"/>
    <mergeCell ref="E11:E12"/>
    <mergeCell ref="F11:F12"/>
    <mergeCell ref="G11:G12"/>
    <mergeCell ref="H11:H12"/>
    <mergeCell ref="J11:J12"/>
    <mergeCell ref="A7:A8"/>
    <mergeCell ref="B7:B8"/>
    <mergeCell ref="C7:C8"/>
    <mergeCell ref="D7:D8"/>
    <mergeCell ref="F9:F10"/>
    <mergeCell ref="G9:G10"/>
    <mergeCell ref="H9:H10"/>
    <mergeCell ref="J9:J10"/>
    <mergeCell ref="K9:K10"/>
    <mergeCell ref="AC23:AC24"/>
    <mergeCell ref="AC25:AC26"/>
    <mergeCell ref="AC27:AC28"/>
    <mergeCell ref="AC29:AC30"/>
    <mergeCell ref="AC5:AC6"/>
    <mergeCell ref="AC7:AC8"/>
    <mergeCell ref="AC9:AC10"/>
    <mergeCell ref="AC11:AC12"/>
    <mergeCell ref="AC13:AC14"/>
    <mergeCell ref="AC15:AC16"/>
    <mergeCell ref="AC17:AC18"/>
    <mergeCell ref="AC19:AC20"/>
    <mergeCell ref="AC21:AC22"/>
  </mergeCells>
  <printOptions horizontalCentered="1"/>
  <pageMargins left="0.11811023622047245" right="0.11811023622047245" top="0.74803149606299213" bottom="0.55118110236220474" header="0.31496062992125984" footer="0.31496062992125984"/>
  <pageSetup paperSize="9" scale="6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T119"/>
  <sheetViews>
    <sheetView showGridLines="0" workbookViewId="0"/>
  </sheetViews>
  <sheetFormatPr defaultRowHeight="12.75" x14ac:dyDescent="0.25"/>
  <cols>
    <col min="1" max="1" width="7.7109375" style="15" customWidth="1"/>
    <col min="2" max="2" width="9.7109375" style="15" customWidth="1"/>
    <col min="3" max="3" width="9.140625" style="15" customWidth="1"/>
    <col min="4" max="4" width="35.42578125" style="15" customWidth="1"/>
    <col min="5" max="5" width="10.5703125" style="15" customWidth="1"/>
    <col min="6" max="6" width="12.7109375" style="47" customWidth="1"/>
    <col min="7" max="7" width="9" style="15" customWidth="1"/>
    <col min="8" max="9" width="4.28515625" style="15" customWidth="1"/>
    <col min="10" max="10" width="33.85546875" style="15" customWidth="1"/>
    <col min="11" max="11" width="11.7109375" style="15" bestFit="1" customWidth="1"/>
    <col min="12" max="13" width="3.42578125" style="15" customWidth="1"/>
    <col min="14" max="14" width="10.85546875" style="15" bestFit="1" customWidth="1"/>
    <col min="15" max="16" width="4" style="15" customWidth="1"/>
    <col min="17" max="17" width="6.42578125" style="15" bestFit="1" customWidth="1"/>
    <col min="18" max="19" width="4" style="15" customWidth="1"/>
    <col min="20" max="20" width="74.42578125" style="15" customWidth="1"/>
    <col min="21" max="22" width="35.5703125" style="15" customWidth="1"/>
    <col min="23" max="16384" width="9.140625" style="15"/>
  </cols>
  <sheetData>
    <row r="1" spans="1:20" s="7" customFormat="1" ht="30" customHeight="1" x14ac:dyDescent="0.25">
      <c r="A1" s="5" t="s">
        <v>85</v>
      </c>
      <c r="T1" s="69"/>
    </row>
    <row r="2" spans="1:20" s="7" customFormat="1" ht="15.75" x14ac:dyDescent="0.25">
      <c r="A2" s="1" t="s">
        <v>545</v>
      </c>
    </row>
    <row r="3" spans="1:20" s="7" customFormat="1" ht="15.75" x14ac:dyDescent="0.25">
      <c r="A3" s="1"/>
    </row>
    <row r="4" spans="1:20" s="7" customFormat="1" ht="15.75" x14ac:dyDescent="0.25">
      <c r="C4" s="1"/>
    </row>
    <row r="5" spans="1:20" s="4" customFormat="1" ht="28.5" customHeight="1" x14ac:dyDescent="0.25">
      <c r="A5" s="100" t="s">
        <v>21</v>
      </c>
      <c r="B5" s="100" t="s">
        <v>130</v>
      </c>
      <c r="C5" s="100" t="s">
        <v>12</v>
      </c>
      <c r="D5" s="104" t="s">
        <v>1</v>
      </c>
      <c r="E5" s="100" t="s">
        <v>2</v>
      </c>
      <c r="F5" s="100" t="s">
        <v>427</v>
      </c>
      <c r="G5" s="104" t="s">
        <v>5</v>
      </c>
      <c r="H5" s="104"/>
      <c r="I5" s="104"/>
      <c r="J5" s="100" t="s">
        <v>11</v>
      </c>
      <c r="K5" s="121">
        <v>2016</v>
      </c>
      <c r="L5" s="121"/>
      <c r="M5" s="121"/>
      <c r="N5" s="121">
        <v>2015</v>
      </c>
      <c r="O5" s="121"/>
      <c r="P5" s="121"/>
      <c r="Q5" s="121">
        <v>2014</v>
      </c>
      <c r="R5" s="121"/>
      <c r="S5" s="121"/>
      <c r="T5" s="121" t="s">
        <v>9</v>
      </c>
    </row>
    <row r="6" spans="1:20" s="4" customFormat="1" ht="23.25" customHeight="1" x14ac:dyDescent="0.25">
      <c r="A6" s="100"/>
      <c r="B6" s="100"/>
      <c r="C6" s="100"/>
      <c r="D6" s="104"/>
      <c r="E6" s="100"/>
      <c r="F6" s="100"/>
      <c r="G6" s="40" t="s">
        <v>8</v>
      </c>
      <c r="H6" s="40" t="s">
        <v>6</v>
      </c>
      <c r="I6" s="40" t="s">
        <v>7</v>
      </c>
      <c r="J6" s="100"/>
      <c r="K6" s="72" t="s">
        <v>8</v>
      </c>
      <c r="L6" s="72" t="s">
        <v>6</v>
      </c>
      <c r="M6" s="72" t="s">
        <v>7</v>
      </c>
      <c r="N6" s="72" t="s">
        <v>8</v>
      </c>
      <c r="O6" s="72" t="s">
        <v>6</v>
      </c>
      <c r="P6" s="72" t="s">
        <v>7</v>
      </c>
      <c r="Q6" s="72" t="s">
        <v>8</v>
      </c>
      <c r="R6" s="72" t="s">
        <v>6</v>
      </c>
      <c r="S6" s="72" t="s">
        <v>7</v>
      </c>
      <c r="T6" s="121"/>
    </row>
    <row r="7" spans="1:20" s="4" customFormat="1" ht="36" x14ac:dyDescent="0.25">
      <c r="A7" s="128">
        <v>1</v>
      </c>
      <c r="B7" s="128" t="s">
        <v>131</v>
      </c>
      <c r="C7" s="124" t="s">
        <v>280</v>
      </c>
      <c r="D7" s="130" t="s">
        <v>281</v>
      </c>
      <c r="E7" s="122" t="s">
        <v>213</v>
      </c>
      <c r="F7" s="122" t="s">
        <v>136</v>
      </c>
      <c r="G7" s="124">
        <v>50</v>
      </c>
      <c r="H7" s="126"/>
      <c r="I7" s="126"/>
      <c r="J7" s="42" t="s">
        <v>283</v>
      </c>
      <c r="K7" s="42">
        <v>34</v>
      </c>
      <c r="L7" s="48"/>
      <c r="M7" s="48"/>
      <c r="N7" s="44">
        <v>0</v>
      </c>
      <c r="O7" s="49"/>
      <c r="P7" s="49"/>
      <c r="Q7" s="44">
        <v>0</v>
      </c>
      <c r="R7" s="49"/>
      <c r="S7" s="49"/>
      <c r="T7" s="57" t="s">
        <v>547</v>
      </c>
    </row>
    <row r="8" spans="1:20" s="4" customFormat="1" ht="24" customHeight="1" x14ac:dyDescent="0.25">
      <c r="A8" s="129"/>
      <c r="B8" s="129"/>
      <c r="C8" s="125"/>
      <c r="D8" s="131"/>
      <c r="E8" s="123"/>
      <c r="F8" s="123"/>
      <c r="G8" s="125"/>
      <c r="H8" s="127"/>
      <c r="I8" s="127"/>
      <c r="J8" s="42" t="s">
        <v>284</v>
      </c>
      <c r="K8" s="42">
        <v>0</v>
      </c>
      <c r="L8" s="48"/>
      <c r="M8" s="48"/>
      <c r="N8" s="44">
        <v>0</v>
      </c>
      <c r="O8" s="49"/>
      <c r="P8" s="49"/>
      <c r="Q8" s="44">
        <v>0</v>
      </c>
      <c r="R8" s="49"/>
      <c r="S8" s="49"/>
      <c r="T8" s="57" t="s">
        <v>453</v>
      </c>
    </row>
    <row r="9" spans="1:20" s="4" customFormat="1" ht="24" customHeight="1" x14ac:dyDescent="0.25">
      <c r="A9" s="128">
        <v>1</v>
      </c>
      <c r="B9" s="128" t="s">
        <v>131</v>
      </c>
      <c r="C9" s="124" t="s">
        <v>285</v>
      </c>
      <c r="D9" s="130" t="s">
        <v>286</v>
      </c>
      <c r="E9" s="122" t="s">
        <v>213</v>
      </c>
      <c r="F9" s="122" t="s">
        <v>136</v>
      </c>
      <c r="G9" s="124">
        <v>9</v>
      </c>
      <c r="H9" s="126"/>
      <c r="I9" s="126"/>
      <c r="J9" s="42" t="s">
        <v>287</v>
      </c>
      <c r="K9" s="42">
        <v>0</v>
      </c>
      <c r="L9" s="48"/>
      <c r="M9" s="48"/>
      <c r="N9" s="44">
        <v>0</v>
      </c>
      <c r="O9" s="49"/>
      <c r="P9" s="49"/>
      <c r="Q9" s="44">
        <v>0</v>
      </c>
      <c r="R9" s="49"/>
      <c r="S9" s="49"/>
      <c r="T9" s="57" t="s">
        <v>454</v>
      </c>
    </row>
    <row r="10" spans="1:20" s="4" customFormat="1" ht="24" customHeight="1" x14ac:dyDescent="0.25">
      <c r="A10" s="129"/>
      <c r="B10" s="129"/>
      <c r="C10" s="125"/>
      <c r="D10" s="131"/>
      <c r="E10" s="123"/>
      <c r="F10" s="123"/>
      <c r="G10" s="125"/>
      <c r="H10" s="127"/>
      <c r="I10" s="127"/>
      <c r="J10" s="42" t="s">
        <v>284</v>
      </c>
      <c r="K10" s="42">
        <v>0</v>
      </c>
      <c r="L10" s="48"/>
      <c r="M10" s="48"/>
      <c r="N10" s="44">
        <v>0</v>
      </c>
      <c r="O10" s="49"/>
      <c r="P10" s="49"/>
      <c r="Q10" s="44">
        <v>0</v>
      </c>
      <c r="R10" s="49"/>
      <c r="S10" s="49"/>
      <c r="T10" s="57" t="s">
        <v>450</v>
      </c>
    </row>
    <row r="11" spans="1:20" s="4" customFormat="1" ht="24" customHeight="1" x14ac:dyDescent="0.25">
      <c r="A11" s="128">
        <v>1</v>
      </c>
      <c r="B11" s="128" t="s">
        <v>131</v>
      </c>
      <c r="C11" s="124" t="s">
        <v>288</v>
      </c>
      <c r="D11" s="130" t="s">
        <v>289</v>
      </c>
      <c r="E11" s="122" t="s">
        <v>290</v>
      </c>
      <c r="F11" s="122" t="s">
        <v>136</v>
      </c>
      <c r="G11" s="124">
        <v>320</v>
      </c>
      <c r="H11" s="126"/>
      <c r="I11" s="126"/>
      <c r="J11" s="42" t="s">
        <v>287</v>
      </c>
      <c r="K11" s="42">
        <v>0</v>
      </c>
      <c r="L11" s="48"/>
      <c r="M11" s="48"/>
      <c r="N11" s="44">
        <v>0</v>
      </c>
      <c r="O11" s="49"/>
      <c r="P11" s="49"/>
      <c r="Q11" s="44">
        <v>0</v>
      </c>
      <c r="R11" s="49"/>
      <c r="S11" s="49"/>
      <c r="T11" s="57" t="s">
        <v>454</v>
      </c>
    </row>
    <row r="12" spans="1:20" s="4" customFormat="1" ht="24" customHeight="1" x14ac:dyDescent="0.25">
      <c r="A12" s="129"/>
      <c r="B12" s="129"/>
      <c r="C12" s="125"/>
      <c r="D12" s="131"/>
      <c r="E12" s="123"/>
      <c r="F12" s="123"/>
      <c r="G12" s="125"/>
      <c r="H12" s="127"/>
      <c r="I12" s="127"/>
      <c r="J12" s="42" t="s">
        <v>284</v>
      </c>
      <c r="K12" s="42">
        <v>0</v>
      </c>
      <c r="L12" s="48"/>
      <c r="M12" s="48"/>
      <c r="N12" s="44">
        <v>0</v>
      </c>
      <c r="O12" s="49"/>
      <c r="P12" s="49"/>
      <c r="Q12" s="44">
        <v>0</v>
      </c>
      <c r="R12" s="49"/>
      <c r="S12" s="49"/>
      <c r="T12" s="57" t="s">
        <v>450</v>
      </c>
    </row>
    <row r="13" spans="1:20" s="4" customFormat="1" ht="24" customHeight="1" x14ac:dyDescent="0.25">
      <c r="A13" s="128">
        <v>1</v>
      </c>
      <c r="B13" s="128" t="s">
        <v>139</v>
      </c>
      <c r="C13" s="124" t="s">
        <v>291</v>
      </c>
      <c r="D13" s="130" t="s">
        <v>292</v>
      </c>
      <c r="E13" s="122" t="s">
        <v>213</v>
      </c>
      <c r="F13" s="122" t="s">
        <v>136</v>
      </c>
      <c r="G13" s="124">
        <v>20</v>
      </c>
      <c r="H13" s="126"/>
      <c r="I13" s="126"/>
      <c r="J13" s="42" t="s">
        <v>283</v>
      </c>
      <c r="K13" s="42">
        <v>13</v>
      </c>
      <c r="L13" s="48"/>
      <c r="M13" s="48"/>
      <c r="N13" s="44">
        <v>0</v>
      </c>
      <c r="O13" s="49"/>
      <c r="P13" s="49"/>
      <c r="Q13" s="44">
        <v>0</v>
      </c>
      <c r="R13" s="49"/>
      <c r="S13" s="49"/>
      <c r="T13" s="57" t="s">
        <v>455</v>
      </c>
    </row>
    <row r="14" spans="1:20" s="4" customFormat="1" ht="24" customHeight="1" x14ac:dyDescent="0.25">
      <c r="A14" s="129"/>
      <c r="B14" s="129"/>
      <c r="C14" s="125"/>
      <c r="D14" s="131"/>
      <c r="E14" s="123"/>
      <c r="F14" s="123"/>
      <c r="G14" s="125"/>
      <c r="H14" s="127"/>
      <c r="I14" s="127"/>
      <c r="J14" s="42" t="s">
        <v>284</v>
      </c>
      <c r="K14" s="42">
        <v>0</v>
      </c>
      <c r="L14" s="48"/>
      <c r="M14" s="48"/>
      <c r="N14" s="44">
        <v>0</v>
      </c>
      <c r="O14" s="49"/>
      <c r="P14" s="49"/>
      <c r="Q14" s="44">
        <v>0</v>
      </c>
      <c r="R14" s="49"/>
      <c r="S14" s="49"/>
      <c r="T14" s="57" t="s">
        <v>453</v>
      </c>
    </row>
    <row r="15" spans="1:20" s="4" customFormat="1" ht="72" x14ac:dyDescent="0.25">
      <c r="A15" s="128">
        <v>1</v>
      </c>
      <c r="B15" s="128" t="s">
        <v>139</v>
      </c>
      <c r="C15" s="124" t="s">
        <v>293</v>
      </c>
      <c r="D15" s="130" t="s">
        <v>294</v>
      </c>
      <c r="E15" s="122" t="s">
        <v>295</v>
      </c>
      <c r="F15" s="122" t="s">
        <v>136</v>
      </c>
      <c r="G15" s="124">
        <v>180</v>
      </c>
      <c r="H15" s="126"/>
      <c r="I15" s="126"/>
      <c r="J15" s="42" t="s">
        <v>287</v>
      </c>
      <c r="K15" s="42">
        <v>37</v>
      </c>
      <c r="L15" s="48"/>
      <c r="M15" s="48"/>
      <c r="N15" s="46">
        <v>11</v>
      </c>
      <c r="O15" s="49"/>
      <c r="P15" s="49"/>
      <c r="Q15" s="44">
        <v>0</v>
      </c>
      <c r="R15" s="49"/>
      <c r="S15" s="49"/>
      <c r="T15" s="42" t="s">
        <v>457</v>
      </c>
    </row>
    <row r="16" spans="1:20" s="4" customFormat="1" ht="33.75" customHeight="1" x14ac:dyDescent="0.25">
      <c r="A16" s="129"/>
      <c r="B16" s="129"/>
      <c r="C16" s="125"/>
      <c r="D16" s="131"/>
      <c r="E16" s="123"/>
      <c r="F16" s="123"/>
      <c r="G16" s="125"/>
      <c r="H16" s="127"/>
      <c r="I16" s="127"/>
      <c r="J16" s="42" t="s">
        <v>284</v>
      </c>
      <c r="K16" s="42">
        <v>0</v>
      </c>
      <c r="L16" s="48"/>
      <c r="M16" s="48"/>
      <c r="N16" s="46">
        <v>0</v>
      </c>
      <c r="O16" s="49"/>
      <c r="P16" s="49"/>
      <c r="Q16" s="44">
        <v>0</v>
      </c>
      <c r="R16" s="49"/>
      <c r="S16" s="49"/>
      <c r="T16" s="57" t="s">
        <v>453</v>
      </c>
    </row>
    <row r="17" spans="1:20" s="4" customFormat="1" ht="84" x14ac:dyDescent="0.25">
      <c r="A17" s="128">
        <v>1</v>
      </c>
      <c r="B17" s="128" t="s">
        <v>139</v>
      </c>
      <c r="C17" s="124" t="s">
        <v>296</v>
      </c>
      <c r="D17" s="130" t="s">
        <v>297</v>
      </c>
      <c r="E17" s="122" t="s">
        <v>295</v>
      </c>
      <c r="F17" s="122" t="s">
        <v>136</v>
      </c>
      <c r="G17" s="124">
        <v>120</v>
      </c>
      <c r="H17" s="126"/>
      <c r="I17" s="126"/>
      <c r="J17" s="42" t="s">
        <v>283</v>
      </c>
      <c r="K17" s="42">
        <v>16</v>
      </c>
      <c r="L17" s="48"/>
      <c r="M17" s="48"/>
      <c r="N17" s="46">
        <v>3</v>
      </c>
      <c r="O17" s="49"/>
      <c r="P17" s="49"/>
      <c r="Q17" s="44">
        <v>0</v>
      </c>
      <c r="R17" s="49"/>
      <c r="S17" s="49"/>
      <c r="T17" s="42" t="s">
        <v>458</v>
      </c>
    </row>
    <row r="18" spans="1:20" s="4" customFormat="1" ht="33.75" customHeight="1" x14ac:dyDescent="0.25">
      <c r="A18" s="129"/>
      <c r="B18" s="129"/>
      <c r="C18" s="125"/>
      <c r="D18" s="131"/>
      <c r="E18" s="123"/>
      <c r="F18" s="123"/>
      <c r="G18" s="125"/>
      <c r="H18" s="127"/>
      <c r="I18" s="127"/>
      <c r="J18" s="42" t="s">
        <v>284</v>
      </c>
      <c r="K18" s="42">
        <v>0</v>
      </c>
      <c r="L18" s="48"/>
      <c r="M18" s="48"/>
      <c r="N18" s="46">
        <v>0</v>
      </c>
      <c r="O18" s="49"/>
      <c r="P18" s="49"/>
      <c r="Q18" s="44">
        <v>0</v>
      </c>
      <c r="R18" s="49"/>
      <c r="S18" s="49"/>
      <c r="T18" s="57" t="s">
        <v>453</v>
      </c>
    </row>
    <row r="19" spans="1:20" s="4" customFormat="1" ht="60" x14ac:dyDescent="0.25">
      <c r="A19" s="128">
        <v>1</v>
      </c>
      <c r="B19" s="128" t="s">
        <v>139</v>
      </c>
      <c r="C19" s="124" t="s">
        <v>18</v>
      </c>
      <c r="D19" s="130" t="s">
        <v>298</v>
      </c>
      <c r="E19" s="122" t="s">
        <v>295</v>
      </c>
      <c r="F19" s="122" t="s">
        <v>136</v>
      </c>
      <c r="G19" s="124">
        <v>300</v>
      </c>
      <c r="H19" s="126"/>
      <c r="I19" s="126"/>
      <c r="J19" s="42" t="s">
        <v>287</v>
      </c>
      <c r="K19" s="42">
        <v>178</v>
      </c>
      <c r="L19" s="48"/>
      <c r="M19" s="48"/>
      <c r="N19" s="46">
        <v>65</v>
      </c>
      <c r="O19" s="49"/>
      <c r="P19" s="49"/>
      <c r="Q19" s="44">
        <v>0</v>
      </c>
      <c r="R19" s="49"/>
      <c r="S19" s="49"/>
      <c r="T19" s="42" t="s">
        <v>459</v>
      </c>
    </row>
    <row r="20" spans="1:20" s="4" customFormat="1" ht="30.75" customHeight="1" x14ac:dyDescent="0.25">
      <c r="A20" s="129"/>
      <c r="B20" s="129"/>
      <c r="C20" s="125"/>
      <c r="D20" s="131"/>
      <c r="E20" s="123"/>
      <c r="F20" s="123"/>
      <c r="G20" s="125"/>
      <c r="H20" s="127"/>
      <c r="I20" s="127"/>
      <c r="J20" s="42" t="s">
        <v>284</v>
      </c>
      <c r="K20" s="42">
        <v>0</v>
      </c>
      <c r="L20" s="48"/>
      <c r="M20" s="48"/>
      <c r="N20" s="46">
        <v>0</v>
      </c>
      <c r="O20" s="49"/>
      <c r="P20" s="49"/>
      <c r="Q20" s="44">
        <v>0</v>
      </c>
      <c r="R20" s="49"/>
      <c r="S20" s="49"/>
      <c r="T20" s="57" t="s">
        <v>453</v>
      </c>
    </row>
    <row r="21" spans="1:20" s="4" customFormat="1" ht="48" x14ac:dyDescent="0.25">
      <c r="A21" s="128">
        <v>1</v>
      </c>
      <c r="B21" s="128" t="s">
        <v>139</v>
      </c>
      <c r="C21" s="124" t="s">
        <v>99</v>
      </c>
      <c r="D21" s="130" t="s">
        <v>299</v>
      </c>
      <c r="E21" s="122" t="s">
        <v>300</v>
      </c>
      <c r="F21" s="122" t="s">
        <v>136</v>
      </c>
      <c r="G21" s="132">
        <v>93396492</v>
      </c>
      <c r="H21" s="126"/>
      <c r="I21" s="126"/>
      <c r="J21" s="42" t="s">
        <v>287</v>
      </c>
      <c r="K21" s="58">
        <v>22335417.879999999</v>
      </c>
      <c r="L21" s="48"/>
      <c r="M21" s="48"/>
      <c r="N21" s="73">
        <v>4103261.2199999997</v>
      </c>
      <c r="O21" s="49"/>
      <c r="P21" s="49"/>
      <c r="Q21" s="44">
        <v>0</v>
      </c>
      <c r="R21" s="49"/>
      <c r="S21" s="49"/>
      <c r="T21" s="42" t="s">
        <v>460</v>
      </c>
    </row>
    <row r="22" spans="1:20" s="4" customFormat="1" ht="36" x14ac:dyDescent="0.25">
      <c r="A22" s="129"/>
      <c r="B22" s="129"/>
      <c r="C22" s="125"/>
      <c r="D22" s="131"/>
      <c r="E22" s="123"/>
      <c r="F22" s="123"/>
      <c r="G22" s="133"/>
      <c r="H22" s="127"/>
      <c r="I22" s="127"/>
      <c r="J22" s="42" t="s">
        <v>284</v>
      </c>
      <c r="K22" s="58">
        <v>0</v>
      </c>
      <c r="L22" s="48"/>
      <c r="M22" s="48"/>
      <c r="N22" s="46">
        <v>0</v>
      </c>
      <c r="O22" s="49"/>
      <c r="P22" s="49"/>
      <c r="Q22" s="44">
        <v>0</v>
      </c>
      <c r="R22" s="49"/>
      <c r="S22" s="49"/>
      <c r="T22" s="57" t="s">
        <v>453</v>
      </c>
    </row>
    <row r="23" spans="1:20" s="4" customFormat="1" ht="36" x14ac:dyDescent="0.25">
      <c r="A23" s="128">
        <v>1</v>
      </c>
      <c r="B23" s="128" t="s">
        <v>139</v>
      </c>
      <c r="C23" s="124" t="s">
        <v>17</v>
      </c>
      <c r="D23" s="130" t="s">
        <v>301</v>
      </c>
      <c r="E23" s="122" t="s">
        <v>295</v>
      </c>
      <c r="F23" s="122" t="s">
        <v>136</v>
      </c>
      <c r="G23" s="124">
        <v>300</v>
      </c>
      <c r="H23" s="126"/>
      <c r="I23" s="126"/>
      <c r="J23" s="42" t="s">
        <v>283</v>
      </c>
      <c r="K23" s="42">
        <v>178</v>
      </c>
      <c r="L23" s="48"/>
      <c r="M23" s="48"/>
      <c r="N23" s="46">
        <v>65</v>
      </c>
      <c r="O23" s="49"/>
      <c r="P23" s="49"/>
      <c r="Q23" s="44">
        <v>0</v>
      </c>
      <c r="R23" s="49"/>
      <c r="S23" s="49"/>
      <c r="T23" s="42" t="s">
        <v>461</v>
      </c>
    </row>
    <row r="24" spans="1:20" s="4" customFormat="1" ht="36" x14ac:dyDescent="0.25">
      <c r="A24" s="129"/>
      <c r="B24" s="129"/>
      <c r="C24" s="125"/>
      <c r="D24" s="131"/>
      <c r="E24" s="123"/>
      <c r="F24" s="123"/>
      <c r="G24" s="125"/>
      <c r="H24" s="127"/>
      <c r="I24" s="127"/>
      <c r="J24" s="42" t="s">
        <v>284</v>
      </c>
      <c r="K24" s="42">
        <v>0</v>
      </c>
      <c r="L24" s="48"/>
      <c r="M24" s="48"/>
      <c r="N24" s="46">
        <v>0</v>
      </c>
      <c r="O24" s="49"/>
      <c r="P24" s="49"/>
      <c r="Q24" s="44">
        <v>0</v>
      </c>
      <c r="R24" s="49"/>
      <c r="S24" s="49"/>
      <c r="T24" s="57" t="s">
        <v>450</v>
      </c>
    </row>
    <row r="25" spans="1:20" s="4" customFormat="1" ht="72.75" customHeight="1" x14ac:dyDescent="0.25">
      <c r="A25" s="128">
        <v>1</v>
      </c>
      <c r="B25" s="128" t="s">
        <v>139</v>
      </c>
      <c r="C25" s="124" t="s">
        <v>101</v>
      </c>
      <c r="D25" s="130" t="s">
        <v>302</v>
      </c>
      <c r="E25" s="122" t="s">
        <v>303</v>
      </c>
      <c r="F25" s="122" t="s">
        <v>136</v>
      </c>
      <c r="G25" s="124">
        <v>2500</v>
      </c>
      <c r="H25" s="126"/>
      <c r="I25" s="126"/>
      <c r="J25" s="42" t="s">
        <v>287</v>
      </c>
      <c r="K25" s="42">
        <v>1093</v>
      </c>
      <c r="L25" s="48"/>
      <c r="M25" s="48"/>
      <c r="N25" s="46">
        <v>303</v>
      </c>
      <c r="O25" s="49"/>
      <c r="P25" s="49"/>
      <c r="Q25" s="44">
        <v>0</v>
      </c>
      <c r="R25" s="49"/>
      <c r="S25" s="49"/>
      <c r="T25" s="42" t="s">
        <v>462</v>
      </c>
    </row>
    <row r="26" spans="1:20" s="4" customFormat="1" ht="36" x14ac:dyDescent="0.25">
      <c r="A26" s="129"/>
      <c r="B26" s="129"/>
      <c r="C26" s="125"/>
      <c r="D26" s="131"/>
      <c r="E26" s="123"/>
      <c r="F26" s="123"/>
      <c r="G26" s="125"/>
      <c r="H26" s="127"/>
      <c r="I26" s="127"/>
      <c r="J26" s="42" t="s">
        <v>284</v>
      </c>
      <c r="K26" s="42">
        <v>0</v>
      </c>
      <c r="L26" s="48"/>
      <c r="M26" s="48"/>
      <c r="N26" s="46">
        <v>0</v>
      </c>
      <c r="O26" s="49"/>
      <c r="P26" s="49"/>
      <c r="Q26" s="44">
        <v>0</v>
      </c>
      <c r="R26" s="49"/>
      <c r="S26" s="49"/>
      <c r="T26" s="57" t="s">
        <v>453</v>
      </c>
    </row>
    <row r="27" spans="1:20" s="4" customFormat="1" ht="86.25" customHeight="1" x14ac:dyDescent="0.25">
      <c r="A27" s="128">
        <v>2</v>
      </c>
      <c r="B27" s="128" t="s">
        <v>158</v>
      </c>
      <c r="C27" s="124" t="s">
        <v>20</v>
      </c>
      <c r="D27" s="130" t="s">
        <v>19</v>
      </c>
      <c r="E27" s="122" t="s">
        <v>295</v>
      </c>
      <c r="F27" s="122" t="s">
        <v>136</v>
      </c>
      <c r="G27" s="124">
        <v>115</v>
      </c>
      <c r="H27" s="126"/>
      <c r="I27" s="126"/>
      <c r="J27" s="42" t="s">
        <v>283</v>
      </c>
      <c r="K27" s="42">
        <v>200</v>
      </c>
      <c r="L27" s="48"/>
      <c r="M27" s="48"/>
      <c r="N27" s="46">
        <v>164</v>
      </c>
      <c r="O27" s="49"/>
      <c r="P27" s="49"/>
      <c r="Q27" s="44">
        <v>0</v>
      </c>
      <c r="R27" s="49"/>
      <c r="S27" s="49"/>
      <c r="T27" s="42" t="s">
        <v>463</v>
      </c>
    </row>
    <row r="28" spans="1:20" s="4" customFormat="1" ht="36" x14ac:dyDescent="0.25">
      <c r="A28" s="129"/>
      <c r="B28" s="129"/>
      <c r="C28" s="125"/>
      <c r="D28" s="131"/>
      <c r="E28" s="123"/>
      <c r="F28" s="123"/>
      <c r="G28" s="125"/>
      <c r="H28" s="127"/>
      <c r="I28" s="127"/>
      <c r="J28" s="42" t="s">
        <v>284</v>
      </c>
      <c r="K28" s="42">
        <v>0</v>
      </c>
      <c r="L28" s="48"/>
      <c r="M28" s="48"/>
      <c r="N28" s="46">
        <v>0</v>
      </c>
      <c r="O28" s="49"/>
      <c r="P28" s="49"/>
      <c r="Q28" s="44">
        <v>0</v>
      </c>
      <c r="R28" s="49"/>
      <c r="S28" s="49"/>
      <c r="T28" s="57" t="s">
        <v>453</v>
      </c>
    </row>
    <row r="29" spans="1:20" s="4" customFormat="1" ht="36" x14ac:dyDescent="0.25">
      <c r="A29" s="128">
        <v>2</v>
      </c>
      <c r="B29" s="128" t="s">
        <v>158</v>
      </c>
      <c r="C29" s="124" t="s">
        <v>17</v>
      </c>
      <c r="D29" s="130" t="s">
        <v>301</v>
      </c>
      <c r="E29" s="122" t="s">
        <v>295</v>
      </c>
      <c r="F29" s="122" t="s">
        <v>136</v>
      </c>
      <c r="G29" s="124">
        <v>115</v>
      </c>
      <c r="H29" s="126"/>
      <c r="I29" s="126"/>
      <c r="J29" s="42" t="s">
        <v>287</v>
      </c>
      <c r="K29" s="42">
        <v>200</v>
      </c>
      <c r="L29" s="48"/>
      <c r="M29" s="48"/>
      <c r="N29" s="46">
        <v>164</v>
      </c>
      <c r="O29" s="49"/>
      <c r="P29" s="49"/>
      <c r="Q29" s="44">
        <v>0</v>
      </c>
      <c r="R29" s="49"/>
      <c r="S29" s="49"/>
      <c r="T29" s="42" t="s">
        <v>464</v>
      </c>
    </row>
    <row r="30" spans="1:20" s="4" customFormat="1" ht="36" x14ac:dyDescent="0.25">
      <c r="A30" s="129"/>
      <c r="B30" s="129"/>
      <c r="C30" s="125"/>
      <c r="D30" s="131"/>
      <c r="E30" s="123"/>
      <c r="F30" s="123"/>
      <c r="G30" s="125"/>
      <c r="H30" s="127"/>
      <c r="I30" s="127"/>
      <c r="J30" s="42" t="s">
        <v>284</v>
      </c>
      <c r="K30" s="42">
        <v>0</v>
      </c>
      <c r="L30" s="48"/>
      <c r="M30" s="48"/>
      <c r="N30" s="46">
        <v>0</v>
      </c>
      <c r="O30" s="49"/>
      <c r="P30" s="49"/>
      <c r="Q30" s="44">
        <v>0</v>
      </c>
      <c r="R30" s="49"/>
      <c r="S30" s="49"/>
      <c r="T30" s="57" t="s">
        <v>450</v>
      </c>
    </row>
    <row r="31" spans="1:20" s="4" customFormat="1" ht="36" x14ac:dyDescent="0.25">
      <c r="A31" s="128">
        <v>2</v>
      </c>
      <c r="B31" s="128" t="s">
        <v>158</v>
      </c>
      <c r="C31" s="124" t="s">
        <v>18</v>
      </c>
      <c r="D31" s="130" t="s">
        <v>298</v>
      </c>
      <c r="E31" s="122" t="s">
        <v>295</v>
      </c>
      <c r="F31" s="122" t="s">
        <v>136</v>
      </c>
      <c r="G31" s="124">
        <v>115</v>
      </c>
      <c r="H31" s="126"/>
      <c r="I31" s="126"/>
      <c r="J31" s="42" t="s">
        <v>287</v>
      </c>
      <c r="K31" s="42">
        <v>200</v>
      </c>
      <c r="L31" s="48"/>
      <c r="M31" s="48"/>
      <c r="N31" s="46">
        <v>164</v>
      </c>
      <c r="O31" s="49"/>
      <c r="P31" s="49"/>
      <c r="Q31" s="44">
        <v>0</v>
      </c>
      <c r="R31" s="49"/>
      <c r="S31" s="49"/>
      <c r="T31" s="42" t="s">
        <v>464</v>
      </c>
    </row>
    <row r="32" spans="1:20" s="4" customFormat="1" ht="36" x14ac:dyDescent="0.25">
      <c r="A32" s="129"/>
      <c r="B32" s="129"/>
      <c r="C32" s="125"/>
      <c r="D32" s="131"/>
      <c r="E32" s="123"/>
      <c r="F32" s="123"/>
      <c r="G32" s="125"/>
      <c r="H32" s="127"/>
      <c r="I32" s="127"/>
      <c r="J32" s="42" t="s">
        <v>284</v>
      </c>
      <c r="K32" s="42">
        <v>0</v>
      </c>
      <c r="L32" s="48"/>
      <c r="M32" s="48"/>
      <c r="N32" s="46">
        <v>0</v>
      </c>
      <c r="O32" s="49"/>
      <c r="P32" s="49"/>
      <c r="Q32" s="44">
        <v>0</v>
      </c>
      <c r="R32" s="49"/>
      <c r="S32" s="49"/>
      <c r="T32" s="57" t="s">
        <v>450</v>
      </c>
    </row>
    <row r="33" spans="1:20" s="4" customFormat="1" ht="60" x14ac:dyDescent="0.25">
      <c r="A33" s="128">
        <v>2</v>
      </c>
      <c r="B33" s="128" t="s">
        <v>158</v>
      </c>
      <c r="C33" s="124" t="s">
        <v>101</v>
      </c>
      <c r="D33" s="130" t="s">
        <v>302</v>
      </c>
      <c r="E33" s="122" t="s">
        <v>303</v>
      </c>
      <c r="F33" s="122" t="s">
        <v>136</v>
      </c>
      <c r="G33" s="124">
        <v>800</v>
      </c>
      <c r="H33" s="126"/>
      <c r="I33" s="126"/>
      <c r="J33" s="42" t="s">
        <v>283</v>
      </c>
      <c r="K33" s="42">
        <v>708</v>
      </c>
      <c r="L33" s="48"/>
      <c r="M33" s="48"/>
      <c r="N33" s="46">
        <v>437</v>
      </c>
      <c r="O33" s="49"/>
      <c r="P33" s="49"/>
      <c r="Q33" s="44">
        <v>0</v>
      </c>
      <c r="R33" s="49"/>
      <c r="S33" s="49"/>
      <c r="T33" s="42" t="s">
        <v>465</v>
      </c>
    </row>
    <row r="34" spans="1:20" s="4" customFormat="1" ht="36" x14ac:dyDescent="0.25">
      <c r="A34" s="129"/>
      <c r="B34" s="129"/>
      <c r="C34" s="125"/>
      <c r="D34" s="131"/>
      <c r="E34" s="123"/>
      <c r="F34" s="123"/>
      <c r="G34" s="125"/>
      <c r="H34" s="127"/>
      <c r="I34" s="127"/>
      <c r="J34" s="42" t="s">
        <v>284</v>
      </c>
      <c r="K34" s="42">
        <v>0</v>
      </c>
      <c r="L34" s="48"/>
      <c r="M34" s="48"/>
      <c r="N34" s="46">
        <v>0</v>
      </c>
      <c r="O34" s="49"/>
      <c r="P34" s="49"/>
      <c r="Q34" s="44">
        <v>0</v>
      </c>
      <c r="R34" s="49"/>
      <c r="S34" s="49"/>
      <c r="T34" s="57" t="s">
        <v>453</v>
      </c>
    </row>
    <row r="35" spans="1:20" s="4" customFormat="1" ht="60" x14ac:dyDescent="0.25">
      <c r="A35" s="128">
        <v>2</v>
      </c>
      <c r="B35" s="128" t="s">
        <v>163</v>
      </c>
      <c r="C35" s="124" t="s">
        <v>18</v>
      </c>
      <c r="D35" s="130" t="s">
        <v>298</v>
      </c>
      <c r="E35" s="122" t="s">
        <v>295</v>
      </c>
      <c r="F35" s="122" t="s">
        <v>136</v>
      </c>
      <c r="G35" s="124">
        <v>600</v>
      </c>
      <c r="H35" s="126"/>
      <c r="I35" s="126"/>
      <c r="J35" s="42" t="s">
        <v>287</v>
      </c>
      <c r="K35" s="42">
        <v>664</v>
      </c>
      <c r="L35" s="48"/>
      <c r="M35" s="48"/>
      <c r="N35" s="46">
        <v>302</v>
      </c>
      <c r="O35" s="49"/>
      <c r="P35" s="49"/>
      <c r="Q35" s="44">
        <v>0</v>
      </c>
      <c r="R35" s="49"/>
      <c r="S35" s="49"/>
      <c r="T35" s="42" t="s">
        <v>466</v>
      </c>
    </row>
    <row r="36" spans="1:20" s="4" customFormat="1" ht="36" x14ac:dyDescent="0.25">
      <c r="A36" s="129"/>
      <c r="B36" s="129"/>
      <c r="C36" s="125"/>
      <c r="D36" s="131"/>
      <c r="E36" s="123"/>
      <c r="F36" s="123"/>
      <c r="G36" s="125"/>
      <c r="H36" s="127"/>
      <c r="I36" s="127"/>
      <c r="J36" s="42" t="s">
        <v>284</v>
      </c>
      <c r="K36" s="42">
        <v>0</v>
      </c>
      <c r="L36" s="48"/>
      <c r="M36" s="48"/>
      <c r="N36" s="46">
        <v>0</v>
      </c>
      <c r="O36" s="49"/>
      <c r="P36" s="49"/>
      <c r="Q36" s="44">
        <v>0</v>
      </c>
      <c r="R36" s="49"/>
      <c r="S36" s="49"/>
      <c r="T36" s="57" t="s">
        <v>453</v>
      </c>
    </row>
    <row r="37" spans="1:20" s="4" customFormat="1" ht="48" x14ac:dyDescent="0.25">
      <c r="A37" s="128">
        <v>2</v>
      </c>
      <c r="B37" s="128" t="s">
        <v>163</v>
      </c>
      <c r="C37" s="124" t="s">
        <v>99</v>
      </c>
      <c r="D37" s="130" t="s">
        <v>299</v>
      </c>
      <c r="E37" s="122" t="s">
        <v>300</v>
      </c>
      <c r="F37" s="122" t="s">
        <v>136</v>
      </c>
      <c r="G37" s="124">
        <v>39966952</v>
      </c>
      <c r="H37" s="126"/>
      <c r="I37" s="126"/>
      <c r="J37" s="42" t="s">
        <v>283</v>
      </c>
      <c r="K37" s="58">
        <v>108128000.97</v>
      </c>
      <c r="L37" s="48"/>
      <c r="M37" s="48"/>
      <c r="N37" s="73">
        <v>48494943.289999947</v>
      </c>
      <c r="O37" s="49"/>
      <c r="P37" s="49"/>
      <c r="Q37" s="44">
        <v>0</v>
      </c>
      <c r="R37" s="49"/>
      <c r="S37" s="49"/>
      <c r="T37" s="42" t="s">
        <v>467</v>
      </c>
    </row>
    <row r="38" spans="1:20" s="4" customFormat="1" ht="36" x14ac:dyDescent="0.25">
      <c r="A38" s="129"/>
      <c r="B38" s="129"/>
      <c r="C38" s="125"/>
      <c r="D38" s="131"/>
      <c r="E38" s="123"/>
      <c r="F38" s="123"/>
      <c r="G38" s="125"/>
      <c r="H38" s="127"/>
      <c r="I38" s="127"/>
      <c r="J38" s="42" t="s">
        <v>284</v>
      </c>
      <c r="K38" s="58">
        <v>0</v>
      </c>
      <c r="L38" s="48"/>
      <c r="M38" s="48"/>
      <c r="N38" s="46">
        <v>0</v>
      </c>
      <c r="O38" s="49"/>
      <c r="P38" s="49"/>
      <c r="Q38" s="44">
        <v>0</v>
      </c>
      <c r="R38" s="49"/>
      <c r="S38" s="49"/>
      <c r="T38" s="57" t="s">
        <v>453</v>
      </c>
    </row>
    <row r="39" spans="1:20" s="4" customFormat="1" ht="36" x14ac:dyDescent="0.25">
      <c r="A39" s="128">
        <v>2</v>
      </c>
      <c r="B39" s="128" t="s">
        <v>163</v>
      </c>
      <c r="C39" s="124" t="s">
        <v>17</v>
      </c>
      <c r="D39" s="130" t="s">
        <v>304</v>
      </c>
      <c r="E39" s="122" t="s">
        <v>295</v>
      </c>
      <c r="F39" s="122" t="s">
        <v>136</v>
      </c>
      <c r="G39" s="124">
        <v>600</v>
      </c>
      <c r="H39" s="126"/>
      <c r="I39" s="126"/>
      <c r="J39" s="42" t="s">
        <v>287</v>
      </c>
      <c r="K39" s="42">
        <v>664</v>
      </c>
      <c r="L39" s="48"/>
      <c r="M39" s="48"/>
      <c r="N39" s="46">
        <v>302</v>
      </c>
      <c r="O39" s="49"/>
      <c r="P39" s="49"/>
      <c r="Q39" s="44">
        <v>0</v>
      </c>
      <c r="R39" s="49"/>
      <c r="S39" s="49"/>
      <c r="T39" s="42" t="s">
        <v>468</v>
      </c>
    </row>
    <row r="40" spans="1:20" s="4" customFormat="1" ht="36" x14ac:dyDescent="0.25">
      <c r="A40" s="129"/>
      <c r="B40" s="129"/>
      <c r="C40" s="125"/>
      <c r="D40" s="131"/>
      <c r="E40" s="123"/>
      <c r="F40" s="123"/>
      <c r="G40" s="125"/>
      <c r="H40" s="127"/>
      <c r="I40" s="127"/>
      <c r="J40" s="42" t="s">
        <v>284</v>
      </c>
      <c r="K40" s="42">
        <v>0</v>
      </c>
      <c r="L40" s="48"/>
      <c r="M40" s="48"/>
      <c r="N40" s="46">
        <v>0</v>
      </c>
      <c r="O40" s="49"/>
      <c r="P40" s="49"/>
      <c r="Q40" s="44">
        <v>0</v>
      </c>
      <c r="R40" s="49"/>
      <c r="S40" s="49"/>
      <c r="T40" s="57" t="s">
        <v>450</v>
      </c>
    </row>
    <row r="41" spans="1:20" s="4" customFormat="1" ht="72" x14ac:dyDescent="0.25">
      <c r="A41" s="128">
        <v>2</v>
      </c>
      <c r="B41" s="128" t="s">
        <v>163</v>
      </c>
      <c r="C41" s="124" t="s">
        <v>101</v>
      </c>
      <c r="D41" s="130" t="s">
        <v>305</v>
      </c>
      <c r="E41" s="122" t="s">
        <v>303</v>
      </c>
      <c r="F41" s="122" t="s">
        <v>136</v>
      </c>
      <c r="G41" s="124">
        <v>850</v>
      </c>
      <c r="H41" s="126"/>
      <c r="I41" s="126"/>
      <c r="J41" s="42" t="s">
        <v>287</v>
      </c>
      <c r="K41" s="42">
        <v>3757</v>
      </c>
      <c r="L41" s="48"/>
      <c r="M41" s="48"/>
      <c r="N41" s="46">
        <v>1709</v>
      </c>
      <c r="O41" s="49"/>
      <c r="P41" s="49"/>
      <c r="Q41" s="44">
        <v>0</v>
      </c>
      <c r="R41" s="49"/>
      <c r="S41" s="49"/>
      <c r="T41" s="42" t="s">
        <v>469</v>
      </c>
    </row>
    <row r="42" spans="1:20" s="4" customFormat="1" ht="36" x14ac:dyDescent="0.25">
      <c r="A42" s="129"/>
      <c r="B42" s="129"/>
      <c r="C42" s="125"/>
      <c r="D42" s="131"/>
      <c r="E42" s="123"/>
      <c r="F42" s="123"/>
      <c r="G42" s="125"/>
      <c r="H42" s="127"/>
      <c r="I42" s="127"/>
      <c r="J42" s="42" t="s">
        <v>284</v>
      </c>
      <c r="K42" s="42">
        <v>0</v>
      </c>
      <c r="L42" s="48"/>
      <c r="M42" s="48"/>
      <c r="N42" s="46">
        <v>0</v>
      </c>
      <c r="O42" s="49"/>
      <c r="P42" s="49"/>
      <c r="Q42" s="44">
        <v>0</v>
      </c>
      <c r="R42" s="49"/>
      <c r="S42" s="49"/>
      <c r="T42" s="57" t="s">
        <v>453</v>
      </c>
    </row>
    <row r="43" spans="1:20" s="4" customFormat="1" ht="48" x14ac:dyDescent="0.25">
      <c r="A43" s="128">
        <v>2</v>
      </c>
      <c r="B43" s="128" t="s">
        <v>168</v>
      </c>
      <c r="C43" s="124" t="s">
        <v>306</v>
      </c>
      <c r="D43" s="130" t="s">
        <v>307</v>
      </c>
      <c r="E43" s="122" t="s">
        <v>295</v>
      </c>
      <c r="F43" s="122" t="s">
        <v>136</v>
      </c>
      <c r="G43" s="124">
        <v>180</v>
      </c>
      <c r="H43" s="126"/>
      <c r="I43" s="126"/>
      <c r="J43" s="42" t="s">
        <v>283</v>
      </c>
      <c r="K43" s="42">
        <v>511</v>
      </c>
      <c r="L43" s="48"/>
      <c r="M43" s="48"/>
      <c r="N43" s="46">
        <v>104</v>
      </c>
      <c r="O43" s="49"/>
      <c r="P43" s="49"/>
      <c r="Q43" s="44">
        <v>0</v>
      </c>
      <c r="R43" s="49"/>
      <c r="S43" s="49"/>
      <c r="T43" s="42" t="s">
        <v>470</v>
      </c>
    </row>
    <row r="44" spans="1:20" s="4" customFormat="1" ht="36" x14ac:dyDescent="0.25">
      <c r="A44" s="129"/>
      <c r="B44" s="129"/>
      <c r="C44" s="125"/>
      <c r="D44" s="131"/>
      <c r="E44" s="123"/>
      <c r="F44" s="123"/>
      <c r="G44" s="125"/>
      <c r="H44" s="127"/>
      <c r="I44" s="127"/>
      <c r="J44" s="42" t="s">
        <v>284</v>
      </c>
      <c r="K44" s="42">
        <v>0</v>
      </c>
      <c r="L44" s="48"/>
      <c r="M44" s="48"/>
      <c r="N44" s="46">
        <v>0</v>
      </c>
      <c r="O44" s="49"/>
      <c r="P44" s="49"/>
      <c r="Q44" s="44">
        <v>0</v>
      </c>
      <c r="R44" s="49"/>
      <c r="S44" s="49"/>
      <c r="T44" s="57" t="s">
        <v>453</v>
      </c>
    </row>
    <row r="45" spans="1:20" s="4" customFormat="1" ht="48" x14ac:dyDescent="0.25">
      <c r="A45" s="128">
        <v>2</v>
      </c>
      <c r="B45" s="128" t="s">
        <v>168</v>
      </c>
      <c r="C45" s="124" t="s">
        <v>18</v>
      </c>
      <c r="D45" s="130" t="s">
        <v>298</v>
      </c>
      <c r="E45" s="122" t="s">
        <v>295</v>
      </c>
      <c r="F45" s="122" t="s">
        <v>136</v>
      </c>
      <c r="G45" s="124">
        <v>780</v>
      </c>
      <c r="H45" s="126"/>
      <c r="I45" s="126"/>
      <c r="J45" s="42" t="s">
        <v>287</v>
      </c>
      <c r="K45" s="42">
        <v>809</v>
      </c>
      <c r="L45" s="48"/>
      <c r="M45" s="48"/>
      <c r="N45" s="46">
        <v>344</v>
      </c>
      <c r="O45" s="49"/>
      <c r="P45" s="49"/>
      <c r="Q45" s="44">
        <v>0</v>
      </c>
      <c r="R45" s="49"/>
      <c r="S45" s="49"/>
      <c r="T45" s="42" t="s">
        <v>471</v>
      </c>
    </row>
    <row r="46" spans="1:20" s="4" customFormat="1" ht="36" x14ac:dyDescent="0.25">
      <c r="A46" s="129"/>
      <c r="B46" s="129"/>
      <c r="C46" s="125"/>
      <c r="D46" s="131"/>
      <c r="E46" s="123"/>
      <c r="F46" s="123"/>
      <c r="G46" s="125"/>
      <c r="H46" s="127"/>
      <c r="I46" s="127"/>
      <c r="J46" s="42" t="s">
        <v>284</v>
      </c>
      <c r="K46" s="42">
        <v>0</v>
      </c>
      <c r="L46" s="48"/>
      <c r="M46" s="48"/>
      <c r="N46" s="46">
        <v>0</v>
      </c>
      <c r="O46" s="49"/>
      <c r="P46" s="49"/>
      <c r="Q46" s="44">
        <v>0</v>
      </c>
      <c r="R46" s="49"/>
      <c r="S46" s="49"/>
      <c r="T46" s="57" t="s">
        <v>453</v>
      </c>
    </row>
    <row r="47" spans="1:20" s="4" customFormat="1" ht="27" customHeight="1" x14ac:dyDescent="0.25">
      <c r="A47" s="128">
        <v>2</v>
      </c>
      <c r="B47" s="128" t="s">
        <v>168</v>
      </c>
      <c r="C47" s="124" t="s">
        <v>16</v>
      </c>
      <c r="D47" s="130" t="s">
        <v>308</v>
      </c>
      <c r="E47" s="122" t="s">
        <v>295</v>
      </c>
      <c r="F47" s="122" t="s">
        <v>136</v>
      </c>
      <c r="G47" s="124">
        <v>3200</v>
      </c>
      <c r="H47" s="126"/>
      <c r="I47" s="126"/>
      <c r="J47" s="42" t="s">
        <v>283</v>
      </c>
      <c r="K47" s="42">
        <v>10</v>
      </c>
      <c r="L47" s="48"/>
      <c r="M47" s="48"/>
      <c r="N47" s="46">
        <v>10</v>
      </c>
      <c r="O47" s="49"/>
      <c r="P47" s="49"/>
      <c r="Q47" s="44">
        <v>0</v>
      </c>
      <c r="R47" s="49"/>
      <c r="S47" s="49"/>
      <c r="T47" s="66" t="s">
        <v>456</v>
      </c>
    </row>
    <row r="48" spans="1:20" s="4" customFormat="1" ht="30" customHeight="1" x14ac:dyDescent="0.25">
      <c r="A48" s="129"/>
      <c r="B48" s="129"/>
      <c r="C48" s="125"/>
      <c r="D48" s="131"/>
      <c r="E48" s="123"/>
      <c r="F48" s="123"/>
      <c r="G48" s="125"/>
      <c r="H48" s="127"/>
      <c r="I48" s="127"/>
      <c r="J48" s="42" t="s">
        <v>284</v>
      </c>
      <c r="K48" s="42">
        <v>0</v>
      </c>
      <c r="L48" s="48"/>
      <c r="M48" s="48"/>
      <c r="N48" s="46">
        <v>0</v>
      </c>
      <c r="O48" s="49"/>
      <c r="P48" s="49"/>
      <c r="Q48" s="44">
        <v>0</v>
      </c>
      <c r="R48" s="49"/>
      <c r="S48" s="49"/>
      <c r="T48" s="65" t="s">
        <v>450</v>
      </c>
    </row>
    <row r="49" spans="1:20" s="4" customFormat="1" ht="48" x14ac:dyDescent="0.25">
      <c r="A49" s="128">
        <v>2</v>
      </c>
      <c r="B49" s="128" t="s">
        <v>168</v>
      </c>
      <c r="C49" s="124" t="s">
        <v>99</v>
      </c>
      <c r="D49" s="130" t="s">
        <v>299</v>
      </c>
      <c r="E49" s="122" t="s">
        <v>300</v>
      </c>
      <c r="F49" s="122" t="s">
        <v>136</v>
      </c>
      <c r="G49" s="124">
        <v>122056964</v>
      </c>
      <c r="H49" s="126"/>
      <c r="I49" s="126"/>
      <c r="J49" s="42" t="s">
        <v>287</v>
      </c>
      <c r="K49" s="58">
        <v>206121663.71000001</v>
      </c>
      <c r="L49" s="48"/>
      <c r="M49" s="48"/>
      <c r="N49" s="73">
        <v>53777543.700000003</v>
      </c>
      <c r="O49" s="49"/>
      <c r="P49" s="49"/>
      <c r="Q49" s="44">
        <v>0</v>
      </c>
      <c r="R49" s="49"/>
      <c r="S49" s="49"/>
      <c r="T49" s="42" t="s">
        <v>472</v>
      </c>
    </row>
    <row r="50" spans="1:20" s="4" customFormat="1" ht="36" x14ac:dyDescent="0.25">
      <c r="A50" s="129"/>
      <c r="B50" s="129"/>
      <c r="C50" s="125"/>
      <c r="D50" s="131"/>
      <c r="E50" s="123"/>
      <c r="F50" s="123"/>
      <c r="G50" s="125"/>
      <c r="H50" s="127"/>
      <c r="I50" s="127"/>
      <c r="J50" s="42" t="s">
        <v>284</v>
      </c>
      <c r="K50" s="58">
        <v>0</v>
      </c>
      <c r="L50" s="48"/>
      <c r="M50" s="48"/>
      <c r="N50" s="46">
        <v>0</v>
      </c>
      <c r="O50" s="49"/>
      <c r="P50" s="49"/>
      <c r="Q50" s="44">
        <v>0</v>
      </c>
      <c r="R50" s="49"/>
      <c r="S50" s="49"/>
      <c r="T50" s="57" t="s">
        <v>453</v>
      </c>
    </row>
    <row r="51" spans="1:20" s="4" customFormat="1" ht="36" x14ac:dyDescent="0.25">
      <c r="A51" s="128">
        <v>2</v>
      </c>
      <c r="B51" s="128" t="s">
        <v>168</v>
      </c>
      <c r="C51" s="124" t="s">
        <v>17</v>
      </c>
      <c r="D51" s="130" t="s">
        <v>301</v>
      </c>
      <c r="E51" s="122" t="s">
        <v>295</v>
      </c>
      <c r="F51" s="122" t="s">
        <v>136</v>
      </c>
      <c r="G51" s="124">
        <v>3750</v>
      </c>
      <c r="H51" s="126"/>
      <c r="I51" s="126"/>
      <c r="J51" s="42" t="s">
        <v>287</v>
      </c>
      <c r="K51" s="42">
        <v>809</v>
      </c>
      <c r="L51" s="48"/>
      <c r="M51" s="48"/>
      <c r="N51" s="46">
        <v>344</v>
      </c>
      <c r="O51" s="49"/>
      <c r="P51" s="49"/>
      <c r="Q51" s="44">
        <v>0</v>
      </c>
      <c r="R51" s="49"/>
      <c r="S51" s="49"/>
      <c r="T51" s="42" t="s">
        <v>473</v>
      </c>
    </row>
    <row r="52" spans="1:20" s="4" customFormat="1" ht="36" x14ac:dyDescent="0.25">
      <c r="A52" s="129"/>
      <c r="B52" s="129"/>
      <c r="C52" s="125"/>
      <c r="D52" s="131"/>
      <c r="E52" s="123"/>
      <c r="F52" s="123"/>
      <c r="G52" s="125"/>
      <c r="H52" s="127"/>
      <c r="I52" s="127"/>
      <c r="J52" s="42" t="s">
        <v>284</v>
      </c>
      <c r="K52" s="42">
        <v>0</v>
      </c>
      <c r="L52" s="48"/>
      <c r="M52" s="48"/>
      <c r="N52" s="46">
        <v>0</v>
      </c>
      <c r="O52" s="49"/>
      <c r="P52" s="49"/>
      <c r="Q52" s="44">
        <v>0</v>
      </c>
      <c r="R52" s="49"/>
      <c r="S52" s="49"/>
      <c r="T52" s="57" t="s">
        <v>450</v>
      </c>
    </row>
    <row r="53" spans="1:20" s="4" customFormat="1" ht="72" x14ac:dyDescent="0.25">
      <c r="A53" s="128">
        <v>2</v>
      </c>
      <c r="B53" s="128" t="s">
        <v>168</v>
      </c>
      <c r="C53" s="124" t="s">
        <v>101</v>
      </c>
      <c r="D53" s="130" t="s">
        <v>302</v>
      </c>
      <c r="E53" s="122" t="s">
        <v>290</v>
      </c>
      <c r="F53" s="122" t="s">
        <v>136</v>
      </c>
      <c r="G53" s="124">
        <v>3000</v>
      </c>
      <c r="H53" s="126"/>
      <c r="I53" s="126"/>
      <c r="J53" s="42" t="s">
        <v>283</v>
      </c>
      <c r="K53" s="42">
        <v>5826</v>
      </c>
      <c r="L53" s="48"/>
      <c r="M53" s="48"/>
      <c r="N53" s="46">
        <v>1799</v>
      </c>
      <c r="O53" s="49"/>
      <c r="P53" s="49"/>
      <c r="Q53" s="44">
        <v>0</v>
      </c>
      <c r="R53" s="49"/>
      <c r="S53" s="49"/>
      <c r="T53" s="42" t="s">
        <v>474</v>
      </c>
    </row>
    <row r="54" spans="1:20" s="4" customFormat="1" ht="36" x14ac:dyDescent="0.25">
      <c r="A54" s="129"/>
      <c r="B54" s="129"/>
      <c r="C54" s="125"/>
      <c r="D54" s="131"/>
      <c r="E54" s="123"/>
      <c r="F54" s="123"/>
      <c r="G54" s="125"/>
      <c r="H54" s="127"/>
      <c r="I54" s="127"/>
      <c r="J54" s="42" t="s">
        <v>284</v>
      </c>
      <c r="K54" s="42">
        <v>0</v>
      </c>
      <c r="L54" s="48"/>
      <c r="M54" s="48"/>
      <c r="N54" s="44">
        <v>0</v>
      </c>
      <c r="O54" s="49"/>
      <c r="P54" s="49"/>
      <c r="Q54" s="44">
        <v>0</v>
      </c>
      <c r="R54" s="49"/>
      <c r="S54" s="49"/>
      <c r="T54" s="57" t="s">
        <v>453</v>
      </c>
    </row>
    <row r="55" spans="1:20" s="4" customFormat="1" ht="48" x14ac:dyDescent="0.25">
      <c r="A55" s="128">
        <v>3</v>
      </c>
      <c r="B55" s="128" t="s">
        <v>173</v>
      </c>
      <c r="C55" s="124" t="s">
        <v>309</v>
      </c>
      <c r="D55" s="130" t="s">
        <v>310</v>
      </c>
      <c r="E55" s="122" t="s">
        <v>311</v>
      </c>
      <c r="F55" s="122" t="s">
        <v>136</v>
      </c>
      <c r="G55" s="124">
        <v>140</v>
      </c>
      <c r="H55" s="126"/>
      <c r="I55" s="126"/>
      <c r="J55" s="42" t="s">
        <v>287</v>
      </c>
      <c r="K55" s="42">
        <v>0</v>
      </c>
      <c r="L55" s="48"/>
      <c r="M55" s="48"/>
      <c r="N55" s="44">
        <v>0</v>
      </c>
      <c r="O55" s="49"/>
      <c r="P55" s="49"/>
      <c r="Q55" s="44">
        <v>0</v>
      </c>
      <c r="R55" s="49"/>
      <c r="S55" s="49"/>
      <c r="T55" s="50" t="s">
        <v>532</v>
      </c>
    </row>
    <row r="56" spans="1:20" s="4" customFormat="1" ht="36" x14ac:dyDescent="0.25">
      <c r="A56" s="129"/>
      <c r="B56" s="129"/>
      <c r="C56" s="125"/>
      <c r="D56" s="131"/>
      <c r="E56" s="123"/>
      <c r="F56" s="123"/>
      <c r="G56" s="125"/>
      <c r="H56" s="127"/>
      <c r="I56" s="127"/>
      <c r="J56" s="42" t="s">
        <v>284</v>
      </c>
      <c r="K56" s="42">
        <v>0</v>
      </c>
      <c r="L56" s="48"/>
      <c r="M56" s="48"/>
      <c r="N56" s="44">
        <v>0</v>
      </c>
      <c r="O56" s="49"/>
      <c r="P56" s="49"/>
      <c r="Q56" s="44">
        <v>0</v>
      </c>
      <c r="R56" s="49"/>
      <c r="S56" s="49"/>
      <c r="T56" s="65" t="s">
        <v>450</v>
      </c>
    </row>
    <row r="57" spans="1:20" s="4" customFormat="1" ht="48" x14ac:dyDescent="0.25">
      <c r="A57" s="128">
        <v>3</v>
      </c>
      <c r="B57" s="128" t="s">
        <v>173</v>
      </c>
      <c r="C57" s="124" t="s">
        <v>17</v>
      </c>
      <c r="D57" s="130" t="s">
        <v>301</v>
      </c>
      <c r="E57" s="122" t="s">
        <v>295</v>
      </c>
      <c r="F57" s="122" t="s">
        <v>136</v>
      </c>
      <c r="G57" s="124">
        <v>140</v>
      </c>
      <c r="H57" s="126"/>
      <c r="I57" s="126"/>
      <c r="J57" s="42" t="s">
        <v>283</v>
      </c>
      <c r="K57" s="42">
        <v>0</v>
      </c>
      <c r="L57" s="48"/>
      <c r="M57" s="48"/>
      <c r="N57" s="44">
        <v>0</v>
      </c>
      <c r="O57" s="49"/>
      <c r="P57" s="49"/>
      <c r="Q57" s="44">
        <v>0</v>
      </c>
      <c r="R57" s="49"/>
      <c r="S57" s="49"/>
      <c r="T57" s="50" t="s">
        <v>532</v>
      </c>
    </row>
    <row r="58" spans="1:20" s="4" customFormat="1" ht="36" x14ac:dyDescent="0.25">
      <c r="A58" s="129"/>
      <c r="B58" s="129"/>
      <c r="C58" s="125"/>
      <c r="D58" s="131"/>
      <c r="E58" s="123"/>
      <c r="F58" s="123"/>
      <c r="G58" s="125"/>
      <c r="H58" s="127"/>
      <c r="I58" s="127"/>
      <c r="J58" s="42" t="s">
        <v>284</v>
      </c>
      <c r="K58" s="42">
        <v>0</v>
      </c>
      <c r="L58" s="48"/>
      <c r="M58" s="48"/>
      <c r="N58" s="44">
        <v>0</v>
      </c>
      <c r="O58" s="49"/>
      <c r="P58" s="49"/>
      <c r="Q58" s="44">
        <v>0</v>
      </c>
      <c r="R58" s="49"/>
      <c r="S58" s="49"/>
      <c r="T58" s="65" t="s">
        <v>450</v>
      </c>
    </row>
    <row r="59" spans="1:20" s="4" customFormat="1" ht="48" x14ac:dyDescent="0.25">
      <c r="A59" s="128">
        <v>3</v>
      </c>
      <c r="B59" s="128" t="s">
        <v>173</v>
      </c>
      <c r="C59" s="124" t="s">
        <v>16</v>
      </c>
      <c r="D59" s="130" t="s">
        <v>312</v>
      </c>
      <c r="E59" s="122" t="s">
        <v>295</v>
      </c>
      <c r="F59" s="122" t="s">
        <v>136</v>
      </c>
      <c r="G59" s="124">
        <v>140</v>
      </c>
      <c r="H59" s="126"/>
      <c r="I59" s="126"/>
      <c r="J59" s="42" t="s">
        <v>287</v>
      </c>
      <c r="K59" s="42">
        <v>0</v>
      </c>
      <c r="L59" s="48"/>
      <c r="M59" s="48"/>
      <c r="N59" s="44">
        <v>0</v>
      </c>
      <c r="O59" s="49"/>
      <c r="P59" s="49"/>
      <c r="Q59" s="44">
        <v>0</v>
      </c>
      <c r="R59" s="49"/>
      <c r="S59" s="49"/>
      <c r="T59" s="50" t="s">
        <v>532</v>
      </c>
    </row>
    <row r="60" spans="1:20" s="4" customFormat="1" ht="36" x14ac:dyDescent="0.25">
      <c r="A60" s="129"/>
      <c r="B60" s="129"/>
      <c r="C60" s="125"/>
      <c r="D60" s="131"/>
      <c r="E60" s="123"/>
      <c r="F60" s="123"/>
      <c r="G60" s="125"/>
      <c r="H60" s="127"/>
      <c r="I60" s="127"/>
      <c r="J60" s="42" t="s">
        <v>284</v>
      </c>
      <c r="K60" s="42">
        <v>0</v>
      </c>
      <c r="L60" s="48"/>
      <c r="M60" s="48"/>
      <c r="N60" s="44">
        <v>0</v>
      </c>
      <c r="O60" s="49"/>
      <c r="P60" s="49"/>
      <c r="Q60" s="44">
        <v>0</v>
      </c>
      <c r="R60" s="49"/>
      <c r="S60" s="49"/>
      <c r="T60" s="57" t="s">
        <v>450</v>
      </c>
    </row>
    <row r="61" spans="1:20" s="4" customFormat="1" ht="12" x14ac:dyDescent="0.25">
      <c r="A61" s="128">
        <v>3</v>
      </c>
      <c r="B61" s="128" t="s">
        <v>178</v>
      </c>
      <c r="C61" s="124" t="s">
        <v>313</v>
      </c>
      <c r="D61" s="130" t="s">
        <v>314</v>
      </c>
      <c r="E61" s="122" t="s">
        <v>315</v>
      </c>
      <c r="F61" s="122" t="s">
        <v>136</v>
      </c>
      <c r="G61" s="124">
        <v>140000000</v>
      </c>
      <c r="H61" s="126"/>
      <c r="I61" s="126"/>
      <c r="J61" s="42" t="s">
        <v>287</v>
      </c>
      <c r="K61" s="42">
        <v>0</v>
      </c>
      <c r="L61" s="48"/>
      <c r="M61" s="48"/>
      <c r="N61" s="44">
        <v>0</v>
      </c>
      <c r="O61" s="49"/>
      <c r="P61" s="49"/>
      <c r="Q61" s="44">
        <v>0</v>
      </c>
      <c r="R61" s="49"/>
      <c r="S61" s="49"/>
      <c r="T61" s="44" t="s">
        <v>437</v>
      </c>
    </row>
    <row r="62" spans="1:20" s="4" customFormat="1" ht="36" x14ac:dyDescent="0.25">
      <c r="A62" s="129"/>
      <c r="B62" s="129"/>
      <c r="C62" s="125"/>
      <c r="D62" s="131"/>
      <c r="E62" s="123"/>
      <c r="F62" s="123"/>
      <c r="G62" s="125"/>
      <c r="H62" s="127"/>
      <c r="I62" s="127"/>
      <c r="J62" s="42" t="s">
        <v>284</v>
      </c>
      <c r="K62" s="42">
        <v>0</v>
      </c>
      <c r="L62" s="48"/>
      <c r="M62" s="48"/>
      <c r="N62" s="44">
        <v>0</v>
      </c>
      <c r="O62" s="49"/>
      <c r="P62" s="49"/>
      <c r="Q62" s="44">
        <v>0</v>
      </c>
      <c r="R62" s="49"/>
      <c r="S62" s="49"/>
      <c r="T62" s="44" t="s">
        <v>436</v>
      </c>
    </row>
    <row r="63" spans="1:20" s="4" customFormat="1" ht="12" x14ac:dyDescent="0.25">
      <c r="A63" s="128">
        <v>3</v>
      </c>
      <c r="B63" s="128" t="s">
        <v>178</v>
      </c>
      <c r="C63" s="124" t="s">
        <v>316</v>
      </c>
      <c r="D63" s="130" t="s">
        <v>317</v>
      </c>
      <c r="E63" s="122" t="s">
        <v>318</v>
      </c>
      <c r="F63" s="122" t="s">
        <v>136</v>
      </c>
      <c r="G63" s="124">
        <v>2400</v>
      </c>
      <c r="H63" s="126"/>
      <c r="I63" s="126"/>
      <c r="J63" s="42" t="s">
        <v>283</v>
      </c>
      <c r="K63" s="42">
        <v>0</v>
      </c>
      <c r="L63" s="48"/>
      <c r="M63" s="48"/>
      <c r="N63" s="44">
        <v>0</v>
      </c>
      <c r="O63" s="49"/>
      <c r="P63" s="49"/>
      <c r="Q63" s="44">
        <v>0</v>
      </c>
      <c r="R63" s="49"/>
      <c r="S63" s="49"/>
      <c r="T63" s="44" t="s">
        <v>437</v>
      </c>
    </row>
    <row r="64" spans="1:20" s="4" customFormat="1" ht="36" x14ac:dyDescent="0.25">
      <c r="A64" s="129"/>
      <c r="B64" s="129"/>
      <c r="C64" s="125"/>
      <c r="D64" s="131"/>
      <c r="E64" s="123"/>
      <c r="F64" s="123"/>
      <c r="G64" s="125"/>
      <c r="H64" s="127"/>
      <c r="I64" s="127"/>
      <c r="J64" s="42" t="s">
        <v>284</v>
      </c>
      <c r="K64" s="42">
        <v>0</v>
      </c>
      <c r="L64" s="48"/>
      <c r="M64" s="48"/>
      <c r="N64" s="44">
        <v>0</v>
      </c>
      <c r="O64" s="49"/>
      <c r="P64" s="49"/>
      <c r="Q64" s="44">
        <v>0</v>
      </c>
      <c r="R64" s="49"/>
      <c r="S64" s="49"/>
      <c r="T64" s="44" t="s">
        <v>436</v>
      </c>
    </row>
    <row r="65" spans="1:20" s="4" customFormat="1" ht="12" x14ac:dyDescent="0.25">
      <c r="A65" s="128">
        <v>3</v>
      </c>
      <c r="B65" s="128" t="s">
        <v>178</v>
      </c>
      <c r="C65" s="124" t="s">
        <v>319</v>
      </c>
      <c r="D65" s="130" t="s">
        <v>320</v>
      </c>
      <c r="E65" s="122" t="s">
        <v>321</v>
      </c>
      <c r="F65" s="122" t="s">
        <v>136</v>
      </c>
      <c r="G65" s="124">
        <v>22500</v>
      </c>
      <c r="H65" s="126"/>
      <c r="I65" s="126"/>
      <c r="J65" s="42" t="s">
        <v>287</v>
      </c>
      <c r="K65" s="42">
        <v>0</v>
      </c>
      <c r="L65" s="48"/>
      <c r="M65" s="48"/>
      <c r="N65" s="44">
        <v>0</v>
      </c>
      <c r="O65" s="49"/>
      <c r="P65" s="49"/>
      <c r="Q65" s="44">
        <v>0</v>
      </c>
      <c r="R65" s="49"/>
      <c r="S65" s="49"/>
      <c r="T65" s="44" t="s">
        <v>437</v>
      </c>
    </row>
    <row r="66" spans="1:20" s="4" customFormat="1" ht="36" x14ac:dyDescent="0.25">
      <c r="A66" s="129"/>
      <c r="B66" s="129"/>
      <c r="C66" s="125"/>
      <c r="D66" s="131"/>
      <c r="E66" s="123"/>
      <c r="F66" s="123"/>
      <c r="G66" s="125"/>
      <c r="H66" s="127"/>
      <c r="I66" s="127"/>
      <c r="J66" s="42" t="s">
        <v>284</v>
      </c>
      <c r="K66" s="42">
        <v>0</v>
      </c>
      <c r="L66" s="48"/>
      <c r="M66" s="48"/>
      <c r="N66" s="44">
        <v>0</v>
      </c>
      <c r="O66" s="49"/>
      <c r="P66" s="49"/>
      <c r="Q66" s="44">
        <v>0</v>
      </c>
      <c r="R66" s="49"/>
      <c r="S66" s="49"/>
      <c r="T66" s="44" t="s">
        <v>436</v>
      </c>
    </row>
    <row r="67" spans="1:20" s="4" customFormat="1" ht="25.5" x14ac:dyDescent="0.25">
      <c r="A67" s="128">
        <v>3</v>
      </c>
      <c r="B67" s="128" t="s">
        <v>185</v>
      </c>
      <c r="C67" s="124" t="s">
        <v>322</v>
      </c>
      <c r="D67" s="130" t="s">
        <v>323</v>
      </c>
      <c r="E67" s="122" t="s">
        <v>213</v>
      </c>
      <c r="F67" s="122" t="s">
        <v>136</v>
      </c>
      <c r="G67" s="124">
        <v>7</v>
      </c>
      <c r="H67" s="126"/>
      <c r="I67" s="126"/>
      <c r="J67" s="42" t="s">
        <v>283</v>
      </c>
      <c r="K67" s="42">
        <v>7</v>
      </c>
      <c r="L67" s="48"/>
      <c r="M67" s="48"/>
      <c r="N67" s="44">
        <v>0</v>
      </c>
      <c r="O67" s="49"/>
      <c r="P67" s="49"/>
      <c r="Q67" s="44">
        <v>0</v>
      </c>
      <c r="R67" s="49"/>
      <c r="S67" s="49"/>
      <c r="T67" s="18" t="s">
        <v>438</v>
      </c>
    </row>
    <row r="68" spans="1:20" s="4" customFormat="1" ht="63.75" x14ac:dyDescent="0.25">
      <c r="A68" s="129"/>
      <c r="B68" s="129"/>
      <c r="C68" s="125"/>
      <c r="D68" s="131"/>
      <c r="E68" s="123"/>
      <c r="F68" s="123"/>
      <c r="G68" s="125"/>
      <c r="H68" s="127"/>
      <c r="I68" s="127"/>
      <c r="J68" s="42" t="s">
        <v>284</v>
      </c>
      <c r="K68" s="42">
        <v>0</v>
      </c>
      <c r="L68" s="48"/>
      <c r="M68" s="48"/>
      <c r="N68" s="44">
        <v>0</v>
      </c>
      <c r="O68" s="49"/>
      <c r="P68" s="49"/>
      <c r="Q68" s="44">
        <v>0</v>
      </c>
      <c r="R68" s="49"/>
      <c r="S68" s="49"/>
      <c r="T68" s="18" t="s">
        <v>477</v>
      </c>
    </row>
    <row r="69" spans="1:20" s="4" customFormat="1" ht="38.25" x14ac:dyDescent="0.25">
      <c r="A69" s="128">
        <v>4</v>
      </c>
      <c r="B69" s="128" t="s">
        <v>190</v>
      </c>
      <c r="C69" s="124" t="s">
        <v>102</v>
      </c>
      <c r="D69" s="130" t="s">
        <v>324</v>
      </c>
      <c r="E69" s="122" t="s">
        <v>325</v>
      </c>
      <c r="F69" s="122" t="s">
        <v>136</v>
      </c>
      <c r="G69" s="124">
        <v>600000</v>
      </c>
      <c r="H69" s="126"/>
      <c r="I69" s="126"/>
      <c r="J69" s="42" t="s">
        <v>287</v>
      </c>
      <c r="K69" s="42">
        <v>716294</v>
      </c>
      <c r="L69" s="48"/>
      <c r="M69" s="48"/>
      <c r="N69" s="44">
        <v>0</v>
      </c>
      <c r="O69" s="49"/>
      <c r="P69" s="49"/>
      <c r="Q69" s="44">
        <v>0</v>
      </c>
      <c r="R69" s="49"/>
      <c r="S69" s="49"/>
      <c r="T69" s="18" t="s">
        <v>475</v>
      </c>
    </row>
    <row r="70" spans="1:20" s="4" customFormat="1" ht="36" x14ac:dyDescent="0.25">
      <c r="A70" s="129"/>
      <c r="B70" s="129"/>
      <c r="C70" s="125"/>
      <c r="D70" s="131"/>
      <c r="E70" s="123"/>
      <c r="F70" s="123"/>
      <c r="G70" s="125"/>
      <c r="H70" s="127"/>
      <c r="I70" s="127"/>
      <c r="J70" s="42" t="s">
        <v>284</v>
      </c>
      <c r="K70" s="42">
        <v>0</v>
      </c>
      <c r="L70" s="48"/>
      <c r="M70" s="48"/>
      <c r="N70" s="44">
        <v>0</v>
      </c>
      <c r="O70" s="49"/>
      <c r="P70" s="49"/>
      <c r="Q70" s="44">
        <v>0</v>
      </c>
      <c r="R70" s="49"/>
      <c r="S70" s="49"/>
      <c r="T70" s="18" t="s">
        <v>440</v>
      </c>
    </row>
    <row r="71" spans="1:20" s="4" customFormat="1" ht="36" x14ac:dyDescent="0.25">
      <c r="A71" s="128">
        <v>4</v>
      </c>
      <c r="B71" s="128" t="s">
        <v>197</v>
      </c>
      <c r="C71" s="124" t="s">
        <v>326</v>
      </c>
      <c r="D71" s="130" t="s">
        <v>327</v>
      </c>
      <c r="E71" s="122" t="s">
        <v>328</v>
      </c>
      <c r="F71" s="122" t="s">
        <v>136</v>
      </c>
      <c r="G71" s="124">
        <v>800000</v>
      </c>
      <c r="H71" s="126"/>
      <c r="I71" s="126"/>
      <c r="J71" s="42" t="s">
        <v>287</v>
      </c>
      <c r="K71" s="42">
        <v>76352.850000000006</v>
      </c>
      <c r="L71" s="48"/>
      <c r="M71" s="48"/>
      <c r="N71" s="44">
        <v>0</v>
      </c>
      <c r="O71" s="49"/>
      <c r="P71" s="49"/>
      <c r="Q71" s="44">
        <v>0</v>
      </c>
      <c r="R71" s="49"/>
      <c r="S71" s="49"/>
      <c r="T71" s="57" t="s">
        <v>479</v>
      </c>
    </row>
    <row r="72" spans="1:20" s="4" customFormat="1" ht="36" x14ac:dyDescent="0.25">
      <c r="A72" s="129"/>
      <c r="B72" s="129"/>
      <c r="C72" s="125"/>
      <c r="D72" s="131"/>
      <c r="E72" s="123"/>
      <c r="F72" s="123"/>
      <c r="G72" s="125"/>
      <c r="H72" s="127"/>
      <c r="I72" s="127"/>
      <c r="J72" s="42" t="s">
        <v>284</v>
      </c>
      <c r="K72" s="59">
        <v>0</v>
      </c>
      <c r="L72" s="48"/>
      <c r="M72" s="48"/>
      <c r="N72" s="44">
        <v>0</v>
      </c>
      <c r="O72" s="49"/>
      <c r="P72" s="49"/>
      <c r="Q72" s="44">
        <v>0</v>
      </c>
      <c r="R72" s="49"/>
      <c r="S72" s="49"/>
      <c r="T72" s="57" t="s">
        <v>440</v>
      </c>
    </row>
    <row r="73" spans="1:20" s="4" customFormat="1" ht="36" x14ac:dyDescent="0.25">
      <c r="A73" s="128">
        <v>4</v>
      </c>
      <c r="B73" s="128" t="s">
        <v>197</v>
      </c>
      <c r="C73" s="124" t="s">
        <v>329</v>
      </c>
      <c r="D73" s="130" t="s">
        <v>330</v>
      </c>
      <c r="E73" s="122" t="s">
        <v>328</v>
      </c>
      <c r="F73" s="122" t="s">
        <v>136</v>
      </c>
      <c r="G73" s="124">
        <v>26000</v>
      </c>
      <c r="H73" s="126"/>
      <c r="I73" s="126"/>
      <c r="J73" s="42" t="s">
        <v>283</v>
      </c>
      <c r="K73" s="59">
        <v>4998</v>
      </c>
      <c r="L73" s="48"/>
      <c r="M73" s="48"/>
      <c r="N73" s="44">
        <v>0</v>
      </c>
      <c r="O73" s="49"/>
      <c r="P73" s="49"/>
      <c r="Q73" s="44">
        <v>0</v>
      </c>
      <c r="R73" s="49"/>
      <c r="S73" s="49"/>
      <c r="T73" s="57" t="s">
        <v>441</v>
      </c>
    </row>
    <row r="74" spans="1:20" s="4" customFormat="1" ht="36" x14ac:dyDescent="0.25">
      <c r="A74" s="129"/>
      <c r="B74" s="129"/>
      <c r="C74" s="125"/>
      <c r="D74" s="131"/>
      <c r="E74" s="123"/>
      <c r="F74" s="123"/>
      <c r="G74" s="125"/>
      <c r="H74" s="127"/>
      <c r="I74" s="127"/>
      <c r="J74" s="42" t="s">
        <v>284</v>
      </c>
      <c r="K74" s="59">
        <v>0</v>
      </c>
      <c r="L74" s="48"/>
      <c r="M74" s="48"/>
      <c r="N74" s="44">
        <v>0</v>
      </c>
      <c r="O74" s="49"/>
      <c r="P74" s="49"/>
      <c r="Q74" s="44">
        <v>0</v>
      </c>
      <c r="R74" s="49"/>
      <c r="S74" s="49"/>
      <c r="T74" s="57" t="s">
        <v>440</v>
      </c>
    </row>
    <row r="75" spans="1:20" s="4" customFormat="1" ht="24" x14ac:dyDescent="0.25">
      <c r="A75" s="128">
        <v>5</v>
      </c>
      <c r="B75" s="128" t="s">
        <v>185</v>
      </c>
      <c r="C75" s="124" t="s">
        <v>322</v>
      </c>
      <c r="D75" s="130" t="s">
        <v>323</v>
      </c>
      <c r="E75" s="122" t="s">
        <v>213</v>
      </c>
      <c r="F75" s="122" t="s">
        <v>136</v>
      </c>
      <c r="G75" s="124">
        <v>1</v>
      </c>
      <c r="H75" s="126"/>
      <c r="I75" s="126"/>
      <c r="J75" s="42" t="s">
        <v>287</v>
      </c>
      <c r="K75" s="42">
        <v>1</v>
      </c>
      <c r="L75" s="48"/>
      <c r="M75" s="48"/>
      <c r="N75" s="44">
        <v>0</v>
      </c>
      <c r="O75" s="49"/>
      <c r="P75" s="49"/>
      <c r="Q75" s="44">
        <v>0</v>
      </c>
      <c r="R75" s="49"/>
      <c r="S75" s="49"/>
      <c r="T75" s="57" t="s">
        <v>442</v>
      </c>
    </row>
    <row r="76" spans="1:20" s="4" customFormat="1" ht="60" x14ac:dyDescent="0.25">
      <c r="A76" s="129"/>
      <c r="B76" s="129"/>
      <c r="C76" s="125"/>
      <c r="D76" s="131"/>
      <c r="E76" s="123"/>
      <c r="F76" s="123"/>
      <c r="G76" s="125"/>
      <c r="H76" s="127"/>
      <c r="I76" s="127"/>
      <c r="J76" s="42" t="s">
        <v>284</v>
      </c>
      <c r="K76" s="42">
        <v>0</v>
      </c>
      <c r="L76" s="48"/>
      <c r="M76" s="48"/>
      <c r="N76" s="44">
        <v>0</v>
      </c>
      <c r="O76" s="49"/>
      <c r="P76" s="49"/>
      <c r="Q76" s="44">
        <v>0</v>
      </c>
      <c r="R76" s="49"/>
      <c r="S76" s="49"/>
      <c r="T76" s="57" t="s">
        <v>477</v>
      </c>
    </row>
    <row r="77" spans="1:20" s="4" customFormat="1" ht="24" x14ac:dyDescent="0.25">
      <c r="A77" s="128">
        <v>5</v>
      </c>
      <c r="B77" s="128" t="s">
        <v>185</v>
      </c>
      <c r="C77" s="124" t="s">
        <v>331</v>
      </c>
      <c r="D77" s="130" t="s">
        <v>332</v>
      </c>
      <c r="E77" s="122" t="s">
        <v>213</v>
      </c>
      <c r="F77" s="122" t="s">
        <v>136</v>
      </c>
      <c r="G77" s="124">
        <v>9</v>
      </c>
      <c r="H77" s="126"/>
      <c r="I77" s="126"/>
      <c r="J77" s="42" t="s">
        <v>283</v>
      </c>
      <c r="K77" s="42">
        <v>1</v>
      </c>
      <c r="L77" s="48"/>
      <c r="M77" s="48"/>
      <c r="N77" s="44">
        <v>0</v>
      </c>
      <c r="O77" s="49"/>
      <c r="P77" s="49"/>
      <c r="Q77" s="44">
        <v>0</v>
      </c>
      <c r="R77" s="49"/>
      <c r="S77" s="49"/>
      <c r="T77" s="57" t="s">
        <v>445</v>
      </c>
    </row>
    <row r="78" spans="1:20" s="4" customFormat="1" ht="36" x14ac:dyDescent="0.25">
      <c r="A78" s="129"/>
      <c r="B78" s="129"/>
      <c r="C78" s="125"/>
      <c r="D78" s="131"/>
      <c r="E78" s="123"/>
      <c r="F78" s="123"/>
      <c r="G78" s="125"/>
      <c r="H78" s="127"/>
      <c r="I78" s="127"/>
      <c r="J78" s="42" t="s">
        <v>284</v>
      </c>
      <c r="K78" s="42">
        <v>0</v>
      </c>
      <c r="L78" s="48"/>
      <c r="M78" s="48"/>
      <c r="N78" s="44">
        <v>0</v>
      </c>
      <c r="O78" s="49"/>
      <c r="P78" s="49"/>
      <c r="Q78" s="44">
        <v>0</v>
      </c>
      <c r="R78" s="49"/>
      <c r="S78" s="49"/>
      <c r="T78" s="57" t="s">
        <v>439</v>
      </c>
    </row>
    <row r="79" spans="1:20" s="4" customFormat="1" ht="24" x14ac:dyDescent="0.25">
      <c r="A79" s="128">
        <v>5</v>
      </c>
      <c r="B79" s="128" t="s">
        <v>185</v>
      </c>
      <c r="C79" s="124" t="s">
        <v>333</v>
      </c>
      <c r="D79" s="130" t="s">
        <v>334</v>
      </c>
      <c r="E79" s="122" t="s">
        <v>213</v>
      </c>
      <c r="F79" s="122" t="s">
        <v>136</v>
      </c>
      <c r="G79" s="124">
        <v>12</v>
      </c>
      <c r="H79" s="126"/>
      <c r="I79" s="126"/>
      <c r="J79" s="42" t="s">
        <v>287</v>
      </c>
      <c r="K79" s="42">
        <v>0</v>
      </c>
      <c r="L79" s="48"/>
      <c r="M79" s="48"/>
      <c r="N79" s="44">
        <v>0</v>
      </c>
      <c r="O79" s="49"/>
      <c r="P79" s="49"/>
      <c r="Q79" s="44">
        <v>0</v>
      </c>
      <c r="R79" s="49"/>
      <c r="S79" s="49"/>
      <c r="T79" s="57" t="s">
        <v>446</v>
      </c>
    </row>
    <row r="80" spans="1:20" s="4" customFormat="1" ht="36" x14ac:dyDescent="0.25">
      <c r="A80" s="129"/>
      <c r="B80" s="129"/>
      <c r="C80" s="125"/>
      <c r="D80" s="131"/>
      <c r="E80" s="123"/>
      <c r="F80" s="123"/>
      <c r="G80" s="125"/>
      <c r="H80" s="127"/>
      <c r="I80" s="127"/>
      <c r="J80" s="42" t="s">
        <v>284</v>
      </c>
      <c r="K80" s="42">
        <v>0</v>
      </c>
      <c r="L80" s="48"/>
      <c r="M80" s="48"/>
      <c r="N80" s="44">
        <v>0</v>
      </c>
      <c r="O80" s="49"/>
      <c r="P80" s="49"/>
      <c r="Q80" s="44">
        <v>0</v>
      </c>
      <c r="R80" s="49"/>
      <c r="S80" s="49"/>
      <c r="T80" s="57" t="s">
        <v>439</v>
      </c>
    </row>
    <row r="81" spans="1:20" s="4" customFormat="1" ht="36" x14ac:dyDescent="0.25">
      <c r="A81" s="128">
        <v>5</v>
      </c>
      <c r="B81" s="128" t="s">
        <v>197</v>
      </c>
      <c r="C81" s="124" t="s">
        <v>326</v>
      </c>
      <c r="D81" s="130" t="s">
        <v>327</v>
      </c>
      <c r="E81" s="122" t="s">
        <v>328</v>
      </c>
      <c r="F81" s="122" t="s">
        <v>136</v>
      </c>
      <c r="G81" s="124">
        <v>240000</v>
      </c>
      <c r="H81" s="126"/>
      <c r="I81" s="126"/>
      <c r="J81" s="42" t="s">
        <v>287</v>
      </c>
      <c r="K81" s="59">
        <v>169152</v>
      </c>
      <c r="L81" s="48"/>
      <c r="M81" s="48"/>
      <c r="N81" s="44">
        <v>0</v>
      </c>
      <c r="O81" s="49"/>
      <c r="P81" s="49"/>
      <c r="Q81" s="44">
        <v>0</v>
      </c>
      <c r="R81" s="49"/>
      <c r="S81" s="49"/>
      <c r="T81" s="57" t="s">
        <v>444</v>
      </c>
    </row>
    <row r="82" spans="1:20" s="4" customFormat="1" ht="36" x14ac:dyDescent="0.25">
      <c r="A82" s="129"/>
      <c r="B82" s="129"/>
      <c r="C82" s="125"/>
      <c r="D82" s="131"/>
      <c r="E82" s="123"/>
      <c r="F82" s="123"/>
      <c r="G82" s="125"/>
      <c r="H82" s="127"/>
      <c r="I82" s="127"/>
      <c r="J82" s="42" t="s">
        <v>284</v>
      </c>
      <c r="K82" s="59">
        <v>0</v>
      </c>
      <c r="L82" s="48"/>
      <c r="M82" s="48"/>
      <c r="N82" s="44">
        <v>0</v>
      </c>
      <c r="O82" s="49"/>
      <c r="P82" s="49"/>
      <c r="Q82" s="44">
        <v>0</v>
      </c>
      <c r="R82" s="49"/>
      <c r="S82" s="49"/>
      <c r="T82" s="57" t="s">
        <v>439</v>
      </c>
    </row>
    <row r="83" spans="1:20" s="4" customFormat="1" ht="36" x14ac:dyDescent="0.25">
      <c r="A83" s="128">
        <v>5</v>
      </c>
      <c r="B83" s="128" t="s">
        <v>197</v>
      </c>
      <c r="C83" s="124" t="s">
        <v>329</v>
      </c>
      <c r="D83" s="130" t="s">
        <v>335</v>
      </c>
      <c r="E83" s="122" t="s">
        <v>328</v>
      </c>
      <c r="F83" s="122" t="s">
        <v>136</v>
      </c>
      <c r="G83" s="124">
        <v>58000</v>
      </c>
      <c r="H83" s="126"/>
      <c r="I83" s="126"/>
      <c r="J83" s="42" t="s">
        <v>283</v>
      </c>
      <c r="K83" s="59">
        <v>20656</v>
      </c>
      <c r="L83" s="48"/>
      <c r="M83" s="48"/>
      <c r="N83" s="44">
        <v>0</v>
      </c>
      <c r="O83" s="49"/>
      <c r="P83" s="49"/>
      <c r="Q83" s="44">
        <v>0</v>
      </c>
      <c r="R83" s="49"/>
      <c r="S83" s="49"/>
      <c r="T83" s="57" t="s">
        <v>478</v>
      </c>
    </row>
    <row r="84" spans="1:20" s="4" customFormat="1" ht="36" x14ac:dyDescent="0.25">
      <c r="A84" s="129"/>
      <c r="B84" s="129"/>
      <c r="C84" s="125"/>
      <c r="D84" s="131"/>
      <c r="E84" s="123"/>
      <c r="F84" s="123"/>
      <c r="G84" s="125"/>
      <c r="H84" s="127"/>
      <c r="I84" s="127"/>
      <c r="J84" s="42" t="s">
        <v>284</v>
      </c>
      <c r="K84" s="59">
        <v>0</v>
      </c>
      <c r="L84" s="48"/>
      <c r="M84" s="48"/>
      <c r="N84" s="44">
        <v>0</v>
      </c>
      <c r="O84" s="49"/>
      <c r="P84" s="49"/>
      <c r="Q84" s="44">
        <v>0</v>
      </c>
      <c r="R84" s="49"/>
      <c r="S84" s="49"/>
      <c r="T84" s="57" t="s">
        <v>439</v>
      </c>
    </row>
    <row r="85" spans="1:20" s="4" customFormat="1" ht="36" x14ac:dyDescent="0.25">
      <c r="A85" s="128">
        <v>5</v>
      </c>
      <c r="B85" s="128" t="s">
        <v>197</v>
      </c>
      <c r="C85" s="124" t="s">
        <v>336</v>
      </c>
      <c r="D85" s="130" t="s">
        <v>339</v>
      </c>
      <c r="E85" s="122" t="s">
        <v>337</v>
      </c>
      <c r="F85" s="122" t="s">
        <v>136</v>
      </c>
      <c r="G85" s="124">
        <v>500</v>
      </c>
      <c r="H85" s="126"/>
      <c r="I85" s="126"/>
      <c r="J85" s="42" t="s">
        <v>287</v>
      </c>
      <c r="K85" s="42">
        <v>73</v>
      </c>
      <c r="L85" s="48"/>
      <c r="M85" s="48"/>
      <c r="N85" s="44">
        <v>0</v>
      </c>
      <c r="O85" s="49"/>
      <c r="P85" s="49"/>
      <c r="Q85" s="44">
        <v>0</v>
      </c>
      <c r="R85" s="49"/>
      <c r="S85" s="49"/>
      <c r="T85" s="57" t="s">
        <v>443</v>
      </c>
    </row>
    <row r="86" spans="1:20" s="4" customFormat="1" ht="36" x14ac:dyDescent="0.25">
      <c r="A86" s="129"/>
      <c r="B86" s="129"/>
      <c r="C86" s="125"/>
      <c r="D86" s="131"/>
      <c r="E86" s="123"/>
      <c r="F86" s="123"/>
      <c r="G86" s="125"/>
      <c r="H86" s="127"/>
      <c r="I86" s="127"/>
      <c r="J86" s="42" t="s">
        <v>284</v>
      </c>
      <c r="K86" s="42">
        <v>0</v>
      </c>
      <c r="L86" s="48"/>
      <c r="M86" s="48"/>
      <c r="N86" s="44">
        <v>0</v>
      </c>
      <c r="O86" s="49"/>
      <c r="P86" s="49"/>
      <c r="Q86" s="44">
        <v>0</v>
      </c>
      <c r="R86" s="49"/>
      <c r="S86" s="49"/>
      <c r="T86" s="57" t="s">
        <v>439</v>
      </c>
    </row>
    <row r="87" spans="1:20" s="4" customFormat="1" ht="36" x14ac:dyDescent="0.25">
      <c r="A87" s="128">
        <v>5</v>
      </c>
      <c r="B87" s="128" t="s">
        <v>205</v>
      </c>
      <c r="C87" s="124" t="s">
        <v>326</v>
      </c>
      <c r="D87" s="130" t="s">
        <v>338</v>
      </c>
      <c r="E87" s="122" t="s">
        <v>328</v>
      </c>
      <c r="F87" s="122" t="s">
        <v>136</v>
      </c>
      <c r="G87" s="124">
        <v>400000</v>
      </c>
      <c r="H87" s="126"/>
      <c r="I87" s="126"/>
      <c r="J87" s="42" t="s">
        <v>283</v>
      </c>
      <c r="K87" s="59">
        <v>43704</v>
      </c>
      <c r="L87" s="48"/>
      <c r="M87" s="48"/>
      <c r="N87" s="44">
        <v>0</v>
      </c>
      <c r="O87" s="49"/>
      <c r="P87" s="49"/>
      <c r="Q87" s="44">
        <v>0</v>
      </c>
      <c r="R87" s="49"/>
      <c r="S87" s="49"/>
      <c r="T87" s="57" t="s">
        <v>447</v>
      </c>
    </row>
    <row r="88" spans="1:20" s="4" customFormat="1" ht="36" x14ac:dyDescent="0.25">
      <c r="A88" s="129"/>
      <c r="B88" s="129"/>
      <c r="C88" s="125"/>
      <c r="D88" s="131"/>
      <c r="E88" s="123"/>
      <c r="F88" s="123"/>
      <c r="G88" s="125"/>
      <c r="H88" s="127"/>
      <c r="I88" s="127"/>
      <c r="J88" s="42" t="s">
        <v>284</v>
      </c>
      <c r="K88" s="59">
        <v>0</v>
      </c>
      <c r="L88" s="48"/>
      <c r="M88" s="48"/>
      <c r="N88" s="44">
        <v>0</v>
      </c>
      <c r="O88" s="49"/>
      <c r="P88" s="49"/>
      <c r="Q88" s="44">
        <v>0</v>
      </c>
      <c r="R88" s="49"/>
      <c r="S88" s="49"/>
      <c r="T88" s="57" t="s">
        <v>439</v>
      </c>
    </row>
    <row r="89" spans="1:20" s="4" customFormat="1" ht="36" x14ac:dyDescent="0.25">
      <c r="A89" s="128">
        <v>5</v>
      </c>
      <c r="B89" s="128" t="s">
        <v>205</v>
      </c>
      <c r="C89" s="124" t="s">
        <v>329</v>
      </c>
      <c r="D89" s="130" t="s">
        <v>335</v>
      </c>
      <c r="E89" s="122" t="s">
        <v>328</v>
      </c>
      <c r="F89" s="122" t="s">
        <v>136</v>
      </c>
      <c r="G89" s="124">
        <v>21900</v>
      </c>
      <c r="H89" s="126"/>
      <c r="I89" s="126"/>
      <c r="J89" s="42" t="s">
        <v>287</v>
      </c>
      <c r="K89" s="59">
        <v>7783</v>
      </c>
      <c r="L89" s="48"/>
      <c r="M89" s="48"/>
      <c r="N89" s="44">
        <v>0</v>
      </c>
      <c r="O89" s="49"/>
      <c r="P89" s="49"/>
      <c r="Q89" s="44">
        <v>0</v>
      </c>
      <c r="R89" s="49"/>
      <c r="S89" s="49"/>
      <c r="T89" s="57" t="s">
        <v>480</v>
      </c>
    </row>
    <row r="90" spans="1:20" s="4" customFormat="1" ht="36" x14ac:dyDescent="0.25">
      <c r="A90" s="129"/>
      <c r="B90" s="129"/>
      <c r="C90" s="125"/>
      <c r="D90" s="131"/>
      <c r="E90" s="123"/>
      <c r="F90" s="123"/>
      <c r="G90" s="125"/>
      <c r="H90" s="127"/>
      <c r="I90" s="127"/>
      <c r="J90" s="42" t="s">
        <v>284</v>
      </c>
      <c r="K90" s="59">
        <v>0</v>
      </c>
      <c r="L90" s="48"/>
      <c r="M90" s="48"/>
      <c r="N90" s="44">
        <v>0</v>
      </c>
      <c r="O90" s="49"/>
      <c r="P90" s="49"/>
      <c r="Q90" s="44">
        <v>0</v>
      </c>
      <c r="R90" s="49"/>
      <c r="S90" s="49"/>
      <c r="T90" s="57" t="s">
        <v>439</v>
      </c>
    </row>
    <row r="91" spans="1:20" s="4" customFormat="1" ht="36" x14ac:dyDescent="0.25">
      <c r="A91" s="128">
        <v>5</v>
      </c>
      <c r="B91" s="128" t="s">
        <v>205</v>
      </c>
      <c r="C91" s="124" t="s">
        <v>336</v>
      </c>
      <c r="D91" s="130" t="s">
        <v>339</v>
      </c>
      <c r="E91" s="122" t="s">
        <v>337</v>
      </c>
      <c r="F91" s="122" t="s">
        <v>136</v>
      </c>
      <c r="G91" s="124">
        <v>210</v>
      </c>
      <c r="H91" s="126"/>
      <c r="I91" s="126"/>
      <c r="J91" s="42" t="s">
        <v>287</v>
      </c>
      <c r="K91" s="42">
        <v>229</v>
      </c>
      <c r="L91" s="48"/>
      <c r="M91" s="48"/>
      <c r="N91" s="44">
        <v>0</v>
      </c>
      <c r="O91" s="49"/>
      <c r="P91" s="49"/>
      <c r="Q91" s="44">
        <v>0</v>
      </c>
      <c r="R91" s="49"/>
      <c r="S91" s="49"/>
      <c r="T91" s="57" t="s">
        <v>448</v>
      </c>
    </row>
    <row r="92" spans="1:20" s="4" customFormat="1" ht="36" x14ac:dyDescent="0.25">
      <c r="A92" s="129"/>
      <c r="B92" s="129"/>
      <c r="C92" s="125"/>
      <c r="D92" s="131"/>
      <c r="E92" s="123"/>
      <c r="F92" s="123"/>
      <c r="G92" s="125"/>
      <c r="H92" s="127"/>
      <c r="I92" s="127"/>
      <c r="J92" s="42" t="s">
        <v>284</v>
      </c>
      <c r="K92" s="42">
        <v>0</v>
      </c>
      <c r="L92" s="48"/>
      <c r="M92" s="48"/>
      <c r="N92" s="44">
        <v>0</v>
      </c>
      <c r="O92" s="49"/>
      <c r="P92" s="49"/>
      <c r="Q92" s="44">
        <v>0</v>
      </c>
      <c r="R92" s="49"/>
      <c r="S92" s="49"/>
      <c r="T92" s="57" t="s">
        <v>439</v>
      </c>
    </row>
    <row r="93" spans="1:20" s="4" customFormat="1" ht="36" x14ac:dyDescent="0.25">
      <c r="A93" s="128">
        <v>6</v>
      </c>
      <c r="B93" s="128" t="s">
        <v>209</v>
      </c>
      <c r="C93" s="124" t="s">
        <v>17</v>
      </c>
      <c r="D93" s="130" t="s">
        <v>301</v>
      </c>
      <c r="E93" s="122" t="s">
        <v>295</v>
      </c>
      <c r="F93" s="122" t="s">
        <v>136</v>
      </c>
      <c r="G93" s="124">
        <v>900</v>
      </c>
      <c r="H93" s="126"/>
      <c r="I93" s="126"/>
      <c r="J93" s="42" t="s">
        <v>283</v>
      </c>
      <c r="K93" s="42">
        <v>0</v>
      </c>
      <c r="L93" s="48"/>
      <c r="M93" s="48"/>
      <c r="N93" s="44">
        <v>0</v>
      </c>
      <c r="O93" s="49"/>
      <c r="P93" s="49"/>
      <c r="Q93" s="44">
        <v>0</v>
      </c>
      <c r="R93" s="49"/>
      <c r="S93" s="49"/>
      <c r="T93" s="42" t="s">
        <v>535</v>
      </c>
    </row>
    <row r="94" spans="1:20" s="4" customFormat="1" ht="36" x14ac:dyDescent="0.25">
      <c r="A94" s="129"/>
      <c r="B94" s="129"/>
      <c r="C94" s="125"/>
      <c r="D94" s="131"/>
      <c r="E94" s="123"/>
      <c r="F94" s="123"/>
      <c r="G94" s="125"/>
      <c r="H94" s="127"/>
      <c r="I94" s="127"/>
      <c r="J94" s="42" t="s">
        <v>284</v>
      </c>
      <c r="K94" s="42">
        <v>0</v>
      </c>
      <c r="L94" s="48"/>
      <c r="M94" s="48"/>
      <c r="N94" s="44">
        <v>0</v>
      </c>
      <c r="O94" s="49"/>
      <c r="P94" s="49"/>
      <c r="Q94" s="44">
        <v>0</v>
      </c>
      <c r="R94" s="49"/>
      <c r="S94" s="49"/>
      <c r="T94" s="44" t="s">
        <v>450</v>
      </c>
    </row>
    <row r="95" spans="1:20" s="4" customFormat="1" ht="36" x14ac:dyDescent="0.25">
      <c r="A95" s="128">
        <v>6</v>
      </c>
      <c r="B95" s="128" t="s">
        <v>214</v>
      </c>
      <c r="C95" s="124" t="s">
        <v>340</v>
      </c>
      <c r="D95" s="130" t="s">
        <v>341</v>
      </c>
      <c r="E95" s="122" t="s">
        <v>213</v>
      </c>
      <c r="F95" s="122" t="s">
        <v>136</v>
      </c>
      <c r="G95" s="124">
        <v>6</v>
      </c>
      <c r="H95" s="126"/>
      <c r="I95" s="126"/>
      <c r="J95" s="42" t="s">
        <v>287</v>
      </c>
      <c r="K95" s="42">
        <v>0</v>
      </c>
      <c r="L95" s="48"/>
      <c r="M95" s="48"/>
      <c r="N95" s="44">
        <v>0</v>
      </c>
      <c r="O95" s="49"/>
      <c r="P95" s="49"/>
      <c r="Q95" s="44">
        <v>0</v>
      </c>
      <c r="R95" s="49"/>
      <c r="S95" s="49"/>
      <c r="T95" s="57" t="s">
        <v>452</v>
      </c>
    </row>
    <row r="96" spans="1:20" s="4" customFormat="1" ht="36" x14ac:dyDescent="0.25">
      <c r="A96" s="129"/>
      <c r="B96" s="129"/>
      <c r="C96" s="125"/>
      <c r="D96" s="131"/>
      <c r="E96" s="123"/>
      <c r="F96" s="123"/>
      <c r="G96" s="125"/>
      <c r="H96" s="127"/>
      <c r="I96" s="127"/>
      <c r="J96" s="42" t="s">
        <v>284</v>
      </c>
      <c r="K96" s="42">
        <v>0</v>
      </c>
      <c r="L96" s="48"/>
      <c r="M96" s="48"/>
      <c r="N96" s="44">
        <v>0</v>
      </c>
      <c r="O96" s="49"/>
      <c r="P96" s="49"/>
      <c r="Q96" s="44">
        <v>0</v>
      </c>
      <c r="R96" s="49"/>
      <c r="S96" s="49"/>
      <c r="T96" s="44" t="s">
        <v>450</v>
      </c>
    </row>
    <row r="97" spans="1:20" s="4" customFormat="1" ht="89.25" x14ac:dyDescent="0.25">
      <c r="A97" s="128">
        <v>7</v>
      </c>
      <c r="B97" s="128" t="s">
        <v>220</v>
      </c>
      <c r="C97" s="124" t="s">
        <v>342</v>
      </c>
      <c r="D97" s="130" t="s">
        <v>343</v>
      </c>
      <c r="E97" s="122" t="s">
        <v>344</v>
      </c>
      <c r="F97" s="122" t="s">
        <v>136</v>
      </c>
      <c r="G97" s="124">
        <v>250000</v>
      </c>
      <c r="H97" s="126"/>
      <c r="I97" s="126"/>
      <c r="J97" s="42" t="s">
        <v>283</v>
      </c>
      <c r="K97" s="42">
        <v>1659524</v>
      </c>
      <c r="L97" s="48"/>
      <c r="M97" s="48"/>
      <c r="N97" s="44">
        <v>0</v>
      </c>
      <c r="O97" s="49"/>
      <c r="P97" s="49"/>
      <c r="Q97" s="44">
        <v>0</v>
      </c>
      <c r="R97" s="49"/>
      <c r="S97" s="49"/>
      <c r="T97" s="21" t="s">
        <v>449</v>
      </c>
    </row>
    <row r="98" spans="1:20" s="4" customFormat="1" ht="36" x14ac:dyDescent="0.25">
      <c r="A98" s="129"/>
      <c r="B98" s="129"/>
      <c r="C98" s="125"/>
      <c r="D98" s="131"/>
      <c r="E98" s="123"/>
      <c r="F98" s="123"/>
      <c r="G98" s="125"/>
      <c r="H98" s="127"/>
      <c r="I98" s="127"/>
      <c r="J98" s="42" t="s">
        <v>284</v>
      </c>
      <c r="K98" s="42">
        <v>0</v>
      </c>
      <c r="L98" s="48"/>
      <c r="M98" s="48"/>
      <c r="N98" s="44">
        <v>0</v>
      </c>
      <c r="O98" s="49"/>
      <c r="P98" s="49"/>
      <c r="Q98" s="44">
        <v>0</v>
      </c>
      <c r="R98" s="49"/>
      <c r="S98" s="49"/>
      <c r="T98" s="18" t="s">
        <v>439</v>
      </c>
    </row>
    <row r="99" spans="1:20" s="4" customFormat="1" ht="48" x14ac:dyDescent="0.25">
      <c r="A99" s="128">
        <v>7</v>
      </c>
      <c r="B99" s="128" t="s">
        <v>220</v>
      </c>
      <c r="C99" s="124" t="s">
        <v>345</v>
      </c>
      <c r="D99" s="130" t="s">
        <v>346</v>
      </c>
      <c r="E99" s="122" t="s">
        <v>213</v>
      </c>
      <c r="F99" s="122" t="s">
        <v>136</v>
      </c>
      <c r="G99" s="124">
        <v>116</v>
      </c>
      <c r="H99" s="126"/>
      <c r="I99" s="126"/>
      <c r="J99" s="42" t="s">
        <v>287</v>
      </c>
      <c r="K99" s="42">
        <v>17</v>
      </c>
      <c r="L99" s="48"/>
      <c r="M99" s="48"/>
      <c r="N99" s="44">
        <v>0</v>
      </c>
      <c r="O99" s="49"/>
      <c r="P99" s="49"/>
      <c r="Q99" s="44">
        <v>0</v>
      </c>
      <c r="R99" s="49"/>
      <c r="S99" s="49"/>
      <c r="T99" s="42" t="s">
        <v>451</v>
      </c>
    </row>
    <row r="100" spans="1:20" s="4" customFormat="1" ht="36" x14ac:dyDescent="0.25">
      <c r="A100" s="129"/>
      <c r="B100" s="129"/>
      <c r="C100" s="125"/>
      <c r="D100" s="131"/>
      <c r="E100" s="123"/>
      <c r="F100" s="123"/>
      <c r="G100" s="125"/>
      <c r="H100" s="127"/>
      <c r="I100" s="127"/>
      <c r="J100" s="42" t="s">
        <v>284</v>
      </c>
      <c r="K100" s="42">
        <v>0</v>
      </c>
      <c r="L100" s="48"/>
      <c r="M100" s="48"/>
      <c r="N100" s="44">
        <v>0</v>
      </c>
      <c r="O100" s="49"/>
      <c r="P100" s="49"/>
      <c r="Q100" s="44">
        <v>0</v>
      </c>
      <c r="R100" s="49"/>
      <c r="S100" s="49"/>
      <c r="T100" s="42" t="s">
        <v>439</v>
      </c>
    </row>
    <row r="101" spans="1:20" s="4" customFormat="1" ht="24.75" customHeight="1" x14ac:dyDescent="0.25">
      <c r="A101" s="128">
        <v>7</v>
      </c>
      <c r="B101" s="128" t="s">
        <v>224</v>
      </c>
      <c r="C101" s="124" t="s">
        <v>347</v>
      </c>
      <c r="D101" s="130" t="s">
        <v>348</v>
      </c>
      <c r="E101" s="122" t="s">
        <v>213</v>
      </c>
      <c r="F101" s="122" t="s">
        <v>136</v>
      </c>
      <c r="G101" s="124">
        <v>16</v>
      </c>
      <c r="H101" s="126"/>
      <c r="I101" s="126"/>
      <c r="J101" s="42" t="s">
        <v>287</v>
      </c>
      <c r="K101" s="42">
        <v>21</v>
      </c>
      <c r="L101" s="48"/>
      <c r="M101" s="48"/>
      <c r="N101" s="44">
        <v>0</v>
      </c>
      <c r="O101" s="49"/>
      <c r="P101" s="49"/>
      <c r="Q101" s="44">
        <v>0</v>
      </c>
      <c r="R101" s="49"/>
      <c r="S101" s="49"/>
      <c r="T101" s="44" t="s">
        <v>435</v>
      </c>
    </row>
    <row r="102" spans="1:20" s="4" customFormat="1" ht="36" x14ac:dyDescent="0.25">
      <c r="A102" s="129"/>
      <c r="B102" s="129"/>
      <c r="C102" s="125"/>
      <c r="D102" s="131"/>
      <c r="E102" s="123"/>
      <c r="F102" s="123"/>
      <c r="G102" s="125"/>
      <c r="H102" s="127"/>
      <c r="I102" s="127"/>
      <c r="J102" s="42" t="s">
        <v>284</v>
      </c>
      <c r="K102" s="42">
        <v>0</v>
      </c>
      <c r="L102" s="48"/>
      <c r="M102" s="48"/>
      <c r="N102" s="44">
        <v>0</v>
      </c>
      <c r="O102" s="49"/>
      <c r="P102" s="49"/>
      <c r="Q102" s="44">
        <v>0</v>
      </c>
      <c r="R102" s="49"/>
      <c r="S102" s="49"/>
      <c r="T102" s="44" t="s">
        <v>436</v>
      </c>
    </row>
    <row r="103" spans="1:20" s="4" customFormat="1" ht="42" customHeight="1" x14ac:dyDescent="0.25">
      <c r="A103" s="128">
        <v>8</v>
      </c>
      <c r="B103" s="128" t="s">
        <v>227</v>
      </c>
      <c r="C103" s="124" t="s">
        <v>349</v>
      </c>
      <c r="D103" s="130" t="s">
        <v>350</v>
      </c>
      <c r="E103" s="122" t="s">
        <v>344</v>
      </c>
      <c r="F103" s="122" t="s">
        <v>136</v>
      </c>
      <c r="G103" s="124">
        <v>25500</v>
      </c>
      <c r="H103" s="126"/>
      <c r="I103" s="126"/>
      <c r="J103" s="42" t="s">
        <v>283</v>
      </c>
      <c r="K103" s="42">
        <v>15602</v>
      </c>
      <c r="L103" s="48"/>
      <c r="M103" s="48"/>
      <c r="N103" s="44">
        <v>0</v>
      </c>
      <c r="O103" s="49"/>
      <c r="P103" s="49"/>
      <c r="Q103" s="44">
        <v>0</v>
      </c>
      <c r="R103" s="49"/>
      <c r="S103" s="49"/>
      <c r="T103" s="50" t="s">
        <v>551</v>
      </c>
    </row>
    <row r="104" spans="1:20" s="4" customFormat="1" ht="36" x14ac:dyDescent="0.25">
      <c r="A104" s="129"/>
      <c r="B104" s="129"/>
      <c r="C104" s="125"/>
      <c r="D104" s="131"/>
      <c r="E104" s="123"/>
      <c r="F104" s="123"/>
      <c r="G104" s="125"/>
      <c r="H104" s="127"/>
      <c r="I104" s="127"/>
      <c r="J104" s="42" t="s">
        <v>284</v>
      </c>
      <c r="K104" s="42">
        <v>260</v>
      </c>
      <c r="L104" s="48"/>
      <c r="M104" s="48"/>
      <c r="N104" s="44">
        <v>0</v>
      </c>
      <c r="O104" s="49"/>
      <c r="P104" s="49"/>
      <c r="Q104" s="44">
        <v>0</v>
      </c>
      <c r="R104" s="49"/>
      <c r="S104" s="49"/>
      <c r="T104" s="50" t="s">
        <v>552</v>
      </c>
    </row>
    <row r="105" spans="1:20" s="4" customFormat="1" ht="24" x14ac:dyDescent="0.25">
      <c r="A105" s="128">
        <v>9</v>
      </c>
      <c r="B105" s="128" t="s">
        <v>231</v>
      </c>
      <c r="C105" s="124" t="s">
        <v>351</v>
      </c>
      <c r="D105" s="130" t="s">
        <v>352</v>
      </c>
      <c r="E105" s="122" t="s">
        <v>213</v>
      </c>
      <c r="F105" s="122" t="s">
        <v>136</v>
      </c>
      <c r="G105" s="124">
        <v>40</v>
      </c>
      <c r="H105" s="126"/>
      <c r="I105" s="126"/>
      <c r="J105" s="42" t="s">
        <v>287</v>
      </c>
      <c r="K105" s="42">
        <v>4</v>
      </c>
      <c r="L105" s="48"/>
      <c r="M105" s="48"/>
      <c r="N105" s="44">
        <v>0</v>
      </c>
      <c r="O105" s="49"/>
      <c r="P105" s="49"/>
      <c r="Q105" s="44">
        <v>0</v>
      </c>
      <c r="R105" s="49"/>
      <c r="S105" s="49"/>
      <c r="T105" s="57" t="s">
        <v>476</v>
      </c>
    </row>
    <row r="106" spans="1:20" s="4" customFormat="1" ht="36" x14ac:dyDescent="0.25">
      <c r="A106" s="129"/>
      <c r="B106" s="129"/>
      <c r="C106" s="125"/>
      <c r="D106" s="131"/>
      <c r="E106" s="123"/>
      <c r="F106" s="123"/>
      <c r="G106" s="125"/>
      <c r="H106" s="127"/>
      <c r="I106" s="127"/>
      <c r="J106" s="42" t="s">
        <v>284</v>
      </c>
      <c r="K106" s="42">
        <v>0</v>
      </c>
      <c r="L106" s="48"/>
      <c r="M106" s="48"/>
      <c r="N106" s="44">
        <v>0</v>
      </c>
      <c r="O106" s="49"/>
      <c r="P106" s="49"/>
      <c r="Q106" s="44">
        <v>0</v>
      </c>
      <c r="R106" s="49"/>
      <c r="S106" s="49"/>
      <c r="T106" s="44" t="s">
        <v>436</v>
      </c>
    </row>
    <row r="107" spans="1:20" s="4" customFormat="1" ht="24" customHeight="1" x14ac:dyDescent="0.25">
      <c r="A107" s="128">
        <v>10</v>
      </c>
      <c r="B107" s="128" t="s">
        <v>239</v>
      </c>
      <c r="C107" s="124" t="s">
        <v>353</v>
      </c>
      <c r="D107" s="130" t="s">
        <v>354</v>
      </c>
      <c r="E107" s="122" t="s">
        <v>213</v>
      </c>
      <c r="F107" s="122" t="s">
        <v>136</v>
      </c>
      <c r="G107" s="124">
        <v>150000</v>
      </c>
      <c r="H107" s="126"/>
      <c r="I107" s="126"/>
      <c r="J107" s="42" t="s">
        <v>283</v>
      </c>
      <c r="K107" s="42">
        <v>374945</v>
      </c>
      <c r="L107" s="48"/>
      <c r="M107" s="48"/>
      <c r="N107" s="44">
        <v>150000</v>
      </c>
      <c r="O107" s="49"/>
      <c r="P107" s="49"/>
      <c r="Q107" s="44">
        <v>0</v>
      </c>
      <c r="R107" s="49"/>
      <c r="S107" s="49"/>
      <c r="T107" s="57" t="s">
        <v>536</v>
      </c>
    </row>
    <row r="108" spans="1:20" s="4" customFormat="1" ht="36" x14ac:dyDescent="0.25">
      <c r="A108" s="129"/>
      <c r="B108" s="129"/>
      <c r="C108" s="125"/>
      <c r="D108" s="131"/>
      <c r="E108" s="123"/>
      <c r="F108" s="123"/>
      <c r="G108" s="125"/>
      <c r="H108" s="127"/>
      <c r="I108" s="127"/>
      <c r="J108" s="42" t="s">
        <v>284</v>
      </c>
      <c r="K108" s="42">
        <v>0</v>
      </c>
      <c r="L108" s="48"/>
      <c r="M108" s="48"/>
      <c r="N108" s="44">
        <v>0</v>
      </c>
      <c r="O108" s="49"/>
      <c r="P108" s="49"/>
      <c r="Q108" s="44">
        <v>0</v>
      </c>
      <c r="R108" s="49"/>
      <c r="S108" s="49"/>
      <c r="T108" s="44"/>
    </row>
    <row r="109" spans="1:20" s="4" customFormat="1" ht="23.25" customHeight="1" x14ac:dyDescent="0.25">
      <c r="A109" s="128">
        <v>10</v>
      </c>
      <c r="B109" s="128" t="s">
        <v>239</v>
      </c>
      <c r="C109" s="124" t="s">
        <v>355</v>
      </c>
      <c r="D109" s="130" t="s">
        <v>356</v>
      </c>
      <c r="E109" s="122" t="s">
        <v>357</v>
      </c>
      <c r="F109" s="122" t="s">
        <v>136</v>
      </c>
      <c r="G109" s="124">
        <v>120</v>
      </c>
      <c r="H109" s="126"/>
      <c r="I109" s="126"/>
      <c r="J109" s="42" t="s">
        <v>287</v>
      </c>
      <c r="K109" s="42">
        <v>147</v>
      </c>
      <c r="L109" s="48"/>
      <c r="M109" s="48"/>
      <c r="N109" s="44">
        <v>8</v>
      </c>
      <c r="O109" s="49"/>
      <c r="P109" s="49"/>
      <c r="Q109" s="44">
        <v>0</v>
      </c>
      <c r="R109" s="49"/>
      <c r="S109" s="49"/>
      <c r="T109" s="57" t="s">
        <v>536</v>
      </c>
    </row>
    <row r="110" spans="1:20" s="4" customFormat="1" ht="36" x14ac:dyDescent="0.25">
      <c r="A110" s="129"/>
      <c r="B110" s="129"/>
      <c r="C110" s="125"/>
      <c r="D110" s="131"/>
      <c r="E110" s="123"/>
      <c r="F110" s="123"/>
      <c r="G110" s="125"/>
      <c r="H110" s="127"/>
      <c r="I110" s="127"/>
      <c r="J110" s="42" t="s">
        <v>284</v>
      </c>
      <c r="K110" s="42">
        <v>0</v>
      </c>
      <c r="L110" s="48"/>
      <c r="M110" s="48"/>
      <c r="N110" s="44">
        <v>0</v>
      </c>
      <c r="O110" s="49"/>
      <c r="P110" s="49"/>
      <c r="Q110" s="44">
        <v>0</v>
      </c>
      <c r="R110" s="49"/>
      <c r="S110" s="49"/>
      <c r="T110" s="44"/>
    </row>
    <row r="111" spans="1:20" s="4" customFormat="1" ht="24" x14ac:dyDescent="0.25">
      <c r="A111" s="128">
        <v>10</v>
      </c>
      <c r="B111" s="128" t="s">
        <v>239</v>
      </c>
      <c r="C111" s="124" t="s">
        <v>358</v>
      </c>
      <c r="D111" s="130" t="s">
        <v>359</v>
      </c>
      <c r="E111" s="122" t="s">
        <v>213</v>
      </c>
      <c r="F111" s="122" t="s">
        <v>136</v>
      </c>
      <c r="G111" s="124">
        <v>7</v>
      </c>
      <c r="H111" s="126"/>
      <c r="I111" s="126"/>
      <c r="J111" s="42" t="s">
        <v>287</v>
      </c>
      <c r="K111" s="71">
        <v>4</v>
      </c>
      <c r="L111" s="48"/>
      <c r="M111" s="48"/>
      <c r="N111" s="44">
        <v>4</v>
      </c>
      <c r="O111" s="49"/>
      <c r="P111" s="49"/>
      <c r="Q111" s="44">
        <v>0</v>
      </c>
      <c r="R111" s="49"/>
      <c r="S111" s="49"/>
      <c r="T111" s="71" t="s">
        <v>546</v>
      </c>
    </row>
    <row r="112" spans="1:20" s="4" customFormat="1" ht="30" customHeight="1" x14ac:dyDescent="0.25">
      <c r="A112" s="129"/>
      <c r="B112" s="129"/>
      <c r="C112" s="125"/>
      <c r="D112" s="131"/>
      <c r="E112" s="123"/>
      <c r="F112" s="123"/>
      <c r="G112" s="125"/>
      <c r="H112" s="127"/>
      <c r="I112" s="127"/>
      <c r="J112" s="42" t="s">
        <v>284</v>
      </c>
      <c r="K112" s="42">
        <v>4</v>
      </c>
      <c r="L112" s="48"/>
      <c r="M112" s="48"/>
      <c r="N112" s="44">
        <v>0</v>
      </c>
      <c r="O112" s="49"/>
      <c r="P112" s="49"/>
      <c r="Q112" s="44">
        <v>0</v>
      </c>
      <c r="R112" s="49"/>
      <c r="S112" s="49"/>
      <c r="T112" s="44"/>
    </row>
    <row r="114" spans="1:10" s="7" customFormat="1" ht="18" customHeight="1" x14ac:dyDescent="0.25">
      <c r="A114" s="3"/>
    </row>
    <row r="115" spans="1:10" s="7" customFormat="1" ht="18" customHeight="1" x14ac:dyDescent="0.25">
      <c r="A115" s="4"/>
    </row>
    <row r="116" spans="1:10" s="7" customFormat="1" ht="18" customHeight="1" x14ac:dyDescent="0.25">
      <c r="A116" s="4"/>
    </row>
    <row r="117" spans="1:10" s="7" customFormat="1" ht="18" customHeight="1" x14ac:dyDescent="0.25">
      <c r="A117" s="4"/>
    </row>
    <row r="118" spans="1:10" s="7" customFormat="1" ht="18" customHeight="1" x14ac:dyDescent="0.25">
      <c r="A118" s="4"/>
      <c r="J118" s="70"/>
    </row>
    <row r="119" spans="1:10" s="7" customFormat="1" ht="18" customHeight="1" x14ac:dyDescent="0.25">
      <c r="A119" s="4"/>
    </row>
  </sheetData>
  <autoFilter ref="A6:T112"/>
  <mergeCells count="489">
    <mergeCell ref="F109:F110"/>
    <mergeCell ref="G109:G110"/>
    <mergeCell ref="H109:H110"/>
    <mergeCell ref="I109:I110"/>
    <mergeCell ref="A109:A110"/>
    <mergeCell ref="B109:B110"/>
    <mergeCell ref="C109:C110"/>
    <mergeCell ref="D109:D110"/>
    <mergeCell ref="E109:E110"/>
    <mergeCell ref="F111:F112"/>
    <mergeCell ref="G111:G112"/>
    <mergeCell ref="H111:H112"/>
    <mergeCell ref="I111:I112"/>
    <mergeCell ref="A111:A112"/>
    <mergeCell ref="B111:B112"/>
    <mergeCell ref="C111:C112"/>
    <mergeCell ref="D111:D112"/>
    <mergeCell ref="E111:E112"/>
    <mergeCell ref="B107:B108"/>
    <mergeCell ref="C107:C108"/>
    <mergeCell ref="D107:D108"/>
    <mergeCell ref="E107:E108"/>
    <mergeCell ref="F105:F106"/>
    <mergeCell ref="G105:G106"/>
    <mergeCell ref="H105:H106"/>
    <mergeCell ref="I105:I106"/>
    <mergeCell ref="A105:A106"/>
    <mergeCell ref="B105:B106"/>
    <mergeCell ref="C105:C106"/>
    <mergeCell ref="D105:D106"/>
    <mergeCell ref="E105:E106"/>
    <mergeCell ref="F107:F108"/>
    <mergeCell ref="G107:G108"/>
    <mergeCell ref="H107:H108"/>
    <mergeCell ref="I107:I108"/>
    <mergeCell ref="A107:A108"/>
    <mergeCell ref="F103:F104"/>
    <mergeCell ref="G103:G104"/>
    <mergeCell ref="H103:H104"/>
    <mergeCell ref="I103:I104"/>
    <mergeCell ref="A103:A104"/>
    <mergeCell ref="B103:B104"/>
    <mergeCell ref="C103:C104"/>
    <mergeCell ref="D103:D104"/>
    <mergeCell ref="E103:E104"/>
    <mergeCell ref="F101:F102"/>
    <mergeCell ref="G101:G102"/>
    <mergeCell ref="H101:H102"/>
    <mergeCell ref="I101:I102"/>
    <mergeCell ref="A101:A102"/>
    <mergeCell ref="B101:B102"/>
    <mergeCell ref="C101:C102"/>
    <mergeCell ref="D101:D102"/>
    <mergeCell ref="E101:E102"/>
    <mergeCell ref="F99:F100"/>
    <mergeCell ref="G99:G100"/>
    <mergeCell ref="H99:H100"/>
    <mergeCell ref="I99:I100"/>
    <mergeCell ref="A99:A100"/>
    <mergeCell ref="B99:B100"/>
    <mergeCell ref="C99:C100"/>
    <mergeCell ref="D99:D100"/>
    <mergeCell ref="E99:E100"/>
    <mergeCell ref="F97:F98"/>
    <mergeCell ref="G97:G98"/>
    <mergeCell ref="H97:H98"/>
    <mergeCell ref="I97:I98"/>
    <mergeCell ref="A97:A98"/>
    <mergeCell ref="B97:B98"/>
    <mergeCell ref="C97:C98"/>
    <mergeCell ref="D97:D98"/>
    <mergeCell ref="E97:E98"/>
    <mergeCell ref="F95:F96"/>
    <mergeCell ref="G95:G96"/>
    <mergeCell ref="H95:H96"/>
    <mergeCell ref="I95:I96"/>
    <mergeCell ref="A95:A96"/>
    <mergeCell ref="B95:B96"/>
    <mergeCell ref="C95:C96"/>
    <mergeCell ref="D95:D96"/>
    <mergeCell ref="E95:E96"/>
    <mergeCell ref="F93:F94"/>
    <mergeCell ref="G93:G94"/>
    <mergeCell ref="H93:H94"/>
    <mergeCell ref="I93:I94"/>
    <mergeCell ref="A93:A94"/>
    <mergeCell ref="B93:B94"/>
    <mergeCell ref="C93:C94"/>
    <mergeCell ref="D93:D94"/>
    <mergeCell ref="E93:E94"/>
    <mergeCell ref="F91:F92"/>
    <mergeCell ref="G91:G92"/>
    <mergeCell ref="H91:H92"/>
    <mergeCell ref="I91:I92"/>
    <mergeCell ref="A91:A92"/>
    <mergeCell ref="B91:B92"/>
    <mergeCell ref="C91:C92"/>
    <mergeCell ref="D91:D92"/>
    <mergeCell ref="E91:E92"/>
    <mergeCell ref="F89:F90"/>
    <mergeCell ref="G89:G90"/>
    <mergeCell ref="H89:H90"/>
    <mergeCell ref="I89:I90"/>
    <mergeCell ref="A89:A90"/>
    <mergeCell ref="B89:B90"/>
    <mergeCell ref="C89:C90"/>
    <mergeCell ref="D89:D90"/>
    <mergeCell ref="E89:E90"/>
    <mergeCell ref="F87:F88"/>
    <mergeCell ref="G87:G88"/>
    <mergeCell ref="H87:H88"/>
    <mergeCell ref="I87:I88"/>
    <mergeCell ref="A87:A88"/>
    <mergeCell ref="B87:B88"/>
    <mergeCell ref="C87:C88"/>
    <mergeCell ref="D87:D88"/>
    <mergeCell ref="E87:E88"/>
    <mergeCell ref="F85:F86"/>
    <mergeCell ref="G85:G86"/>
    <mergeCell ref="H85:H86"/>
    <mergeCell ref="I85:I86"/>
    <mergeCell ref="A85:A86"/>
    <mergeCell ref="B85:B86"/>
    <mergeCell ref="C85:C86"/>
    <mergeCell ref="D85:D86"/>
    <mergeCell ref="E85:E86"/>
    <mergeCell ref="F83:F84"/>
    <mergeCell ref="G83:G84"/>
    <mergeCell ref="H83:H84"/>
    <mergeCell ref="I83:I84"/>
    <mergeCell ref="A83:A84"/>
    <mergeCell ref="B83:B84"/>
    <mergeCell ref="C83:C84"/>
    <mergeCell ref="D83:D84"/>
    <mergeCell ref="E83:E84"/>
    <mergeCell ref="F81:F82"/>
    <mergeCell ref="G81:G82"/>
    <mergeCell ref="H81:H82"/>
    <mergeCell ref="I81:I82"/>
    <mergeCell ref="A81:A82"/>
    <mergeCell ref="B81:B82"/>
    <mergeCell ref="C81:C82"/>
    <mergeCell ref="D81:D82"/>
    <mergeCell ref="E81:E82"/>
    <mergeCell ref="F79:F80"/>
    <mergeCell ref="G79:G80"/>
    <mergeCell ref="H79:H80"/>
    <mergeCell ref="I79:I80"/>
    <mergeCell ref="A79:A80"/>
    <mergeCell ref="B79:B80"/>
    <mergeCell ref="C79:C80"/>
    <mergeCell ref="D79:D80"/>
    <mergeCell ref="E79:E80"/>
    <mergeCell ref="F77:F78"/>
    <mergeCell ref="G77:G78"/>
    <mergeCell ref="H77:H78"/>
    <mergeCell ref="I77:I78"/>
    <mergeCell ref="A77:A78"/>
    <mergeCell ref="B77:B78"/>
    <mergeCell ref="C77:C78"/>
    <mergeCell ref="D77:D78"/>
    <mergeCell ref="E77:E78"/>
    <mergeCell ref="F75:F76"/>
    <mergeCell ref="G75:G76"/>
    <mergeCell ref="H75:H76"/>
    <mergeCell ref="I75:I76"/>
    <mergeCell ref="A75:A76"/>
    <mergeCell ref="B75:B76"/>
    <mergeCell ref="C75:C76"/>
    <mergeCell ref="D75:D76"/>
    <mergeCell ref="E75:E76"/>
    <mergeCell ref="F73:F74"/>
    <mergeCell ref="G73:G74"/>
    <mergeCell ref="H73:H74"/>
    <mergeCell ref="I73:I74"/>
    <mergeCell ref="A73:A74"/>
    <mergeCell ref="B73:B74"/>
    <mergeCell ref="C73:C74"/>
    <mergeCell ref="D73:D74"/>
    <mergeCell ref="E73:E74"/>
    <mergeCell ref="F71:F72"/>
    <mergeCell ref="G71:G72"/>
    <mergeCell ref="H71:H72"/>
    <mergeCell ref="I71:I72"/>
    <mergeCell ref="A71:A72"/>
    <mergeCell ref="B71:B72"/>
    <mergeCell ref="C71:C72"/>
    <mergeCell ref="D71:D72"/>
    <mergeCell ref="E71:E72"/>
    <mergeCell ref="F69:F70"/>
    <mergeCell ref="G69:G70"/>
    <mergeCell ref="H69:H70"/>
    <mergeCell ref="I69:I70"/>
    <mergeCell ref="A69:A70"/>
    <mergeCell ref="B69:B70"/>
    <mergeCell ref="C69:C70"/>
    <mergeCell ref="D69:D70"/>
    <mergeCell ref="E69:E70"/>
    <mergeCell ref="F67:F68"/>
    <mergeCell ref="G67:G68"/>
    <mergeCell ref="H67:H68"/>
    <mergeCell ref="I67:I68"/>
    <mergeCell ref="A67:A68"/>
    <mergeCell ref="B67:B68"/>
    <mergeCell ref="C67:C68"/>
    <mergeCell ref="D67:D68"/>
    <mergeCell ref="E67:E68"/>
    <mergeCell ref="F65:F66"/>
    <mergeCell ref="G65:G66"/>
    <mergeCell ref="H65:H66"/>
    <mergeCell ref="I65:I66"/>
    <mergeCell ref="A65:A66"/>
    <mergeCell ref="B65:B66"/>
    <mergeCell ref="C65:C66"/>
    <mergeCell ref="D65:D66"/>
    <mergeCell ref="E65:E66"/>
    <mergeCell ref="F63:F64"/>
    <mergeCell ref="G63:G64"/>
    <mergeCell ref="H63:H64"/>
    <mergeCell ref="I63:I64"/>
    <mergeCell ref="A63:A64"/>
    <mergeCell ref="B63:B64"/>
    <mergeCell ref="C63:C64"/>
    <mergeCell ref="D63:D64"/>
    <mergeCell ref="E63:E64"/>
    <mergeCell ref="F61:F62"/>
    <mergeCell ref="G61:G62"/>
    <mergeCell ref="H61:H62"/>
    <mergeCell ref="I61:I62"/>
    <mergeCell ref="A61:A62"/>
    <mergeCell ref="B61:B62"/>
    <mergeCell ref="C61:C62"/>
    <mergeCell ref="D61:D62"/>
    <mergeCell ref="E61:E62"/>
    <mergeCell ref="F59:F60"/>
    <mergeCell ref="G59:G60"/>
    <mergeCell ref="H59:H60"/>
    <mergeCell ref="I59:I60"/>
    <mergeCell ref="A59:A60"/>
    <mergeCell ref="B59:B60"/>
    <mergeCell ref="C59:C60"/>
    <mergeCell ref="D59:D60"/>
    <mergeCell ref="E59:E60"/>
    <mergeCell ref="F57:F58"/>
    <mergeCell ref="G57:G58"/>
    <mergeCell ref="H57:H58"/>
    <mergeCell ref="I57:I58"/>
    <mergeCell ref="A57:A58"/>
    <mergeCell ref="B57:B58"/>
    <mergeCell ref="C57:C58"/>
    <mergeCell ref="D57:D58"/>
    <mergeCell ref="E57:E58"/>
    <mergeCell ref="F55:F56"/>
    <mergeCell ref="G55:G56"/>
    <mergeCell ref="H55:H56"/>
    <mergeCell ref="I55:I56"/>
    <mergeCell ref="A55:A56"/>
    <mergeCell ref="B55:B56"/>
    <mergeCell ref="C55:C56"/>
    <mergeCell ref="D55:D56"/>
    <mergeCell ref="E55:E56"/>
    <mergeCell ref="F53:F54"/>
    <mergeCell ref="G53:G54"/>
    <mergeCell ref="H53:H54"/>
    <mergeCell ref="I53:I54"/>
    <mergeCell ref="A53:A54"/>
    <mergeCell ref="B53:B54"/>
    <mergeCell ref="C53:C54"/>
    <mergeCell ref="D53:D54"/>
    <mergeCell ref="E53:E54"/>
    <mergeCell ref="F51:F52"/>
    <mergeCell ref="G51:G52"/>
    <mergeCell ref="H51:H52"/>
    <mergeCell ref="I51:I52"/>
    <mergeCell ref="A51:A52"/>
    <mergeCell ref="B51:B52"/>
    <mergeCell ref="C51:C52"/>
    <mergeCell ref="D51:D52"/>
    <mergeCell ref="E51:E52"/>
    <mergeCell ref="F49:F50"/>
    <mergeCell ref="G49:G50"/>
    <mergeCell ref="H49:H50"/>
    <mergeCell ref="I49:I50"/>
    <mergeCell ref="A49:A50"/>
    <mergeCell ref="B49:B50"/>
    <mergeCell ref="C49:C50"/>
    <mergeCell ref="D49:D50"/>
    <mergeCell ref="E49:E50"/>
    <mergeCell ref="F47:F48"/>
    <mergeCell ref="G47:G48"/>
    <mergeCell ref="H47:H48"/>
    <mergeCell ref="I47:I48"/>
    <mergeCell ref="A47:A48"/>
    <mergeCell ref="B47:B48"/>
    <mergeCell ref="C47:C48"/>
    <mergeCell ref="D47:D48"/>
    <mergeCell ref="E47:E48"/>
    <mergeCell ref="F45:F46"/>
    <mergeCell ref="G45:G46"/>
    <mergeCell ref="H45:H46"/>
    <mergeCell ref="I45:I46"/>
    <mergeCell ref="A45:A46"/>
    <mergeCell ref="B45:B46"/>
    <mergeCell ref="C45:C46"/>
    <mergeCell ref="D45:D46"/>
    <mergeCell ref="E45:E46"/>
    <mergeCell ref="F43:F44"/>
    <mergeCell ref="G43:G44"/>
    <mergeCell ref="H43:H44"/>
    <mergeCell ref="I43:I44"/>
    <mergeCell ref="A43:A44"/>
    <mergeCell ref="B43:B44"/>
    <mergeCell ref="C43:C44"/>
    <mergeCell ref="D43:D44"/>
    <mergeCell ref="E43:E44"/>
    <mergeCell ref="F41:F42"/>
    <mergeCell ref="G41:G42"/>
    <mergeCell ref="H41:H42"/>
    <mergeCell ref="I41:I42"/>
    <mergeCell ref="A41:A42"/>
    <mergeCell ref="B41:B42"/>
    <mergeCell ref="C41:C42"/>
    <mergeCell ref="D41:D42"/>
    <mergeCell ref="E41:E42"/>
    <mergeCell ref="F39:F40"/>
    <mergeCell ref="G39:G40"/>
    <mergeCell ref="H39:H40"/>
    <mergeCell ref="I39:I40"/>
    <mergeCell ref="A39:A40"/>
    <mergeCell ref="B39:B40"/>
    <mergeCell ref="C39:C40"/>
    <mergeCell ref="D39:D40"/>
    <mergeCell ref="E39:E40"/>
    <mergeCell ref="F37:F38"/>
    <mergeCell ref="G37:G38"/>
    <mergeCell ref="H37:H38"/>
    <mergeCell ref="I37:I38"/>
    <mergeCell ref="A37:A38"/>
    <mergeCell ref="B37:B38"/>
    <mergeCell ref="C37:C38"/>
    <mergeCell ref="D37:D38"/>
    <mergeCell ref="E37:E38"/>
    <mergeCell ref="F35:F36"/>
    <mergeCell ref="G35:G36"/>
    <mergeCell ref="H35:H36"/>
    <mergeCell ref="I35:I36"/>
    <mergeCell ref="A35:A36"/>
    <mergeCell ref="B35:B36"/>
    <mergeCell ref="C35:C36"/>
    <mergeCell ref="D35:D36"/>
    <mergeCell ref="E35:E36"/>
    <mergeCell ref="F33:F34"/>
    <mergeCell ref="G33:G34"/>
    <mergeCell ref="H33:H34"/>
    <mergeCell ref="I33:I34"/>
    <mergeCell ref="A33:A34"/>
    <mergeCell ref="B33:B34"/>
    <mergeCell ref="C33:C34"/>
    <mergeCell ref="D33:D34"/>
    <mergeCell ref="E33:E34"/>
    <mergeCell ref="F31:F32"/>
    <mergeCell ref="G31:G32"/>
    <mergeCell ref="H31:H32"/>
    <mergeCell ref="I31:I32"/>
    <mergeCell ref="A31:A32"/>
    <mergeCell ref="B31:B32"/>
    <mergeCell ref="C31:C32"/>
    <mergeCell ref="D31:D32"/>
    <mergeCell ref="E31:E32"/>
    <mergeCell ref="F29:F30"/>
    <mergeCell ref="G29:G30"/>
    <mergeCell ref="H29:H30"/>
    <mergeCell ref="I29:I30"/>
    <mergeCell ref="A29:A30"/>
    <mergeCell ref="B29:B30"/>
    <mergeCell ref="C29:C30"/>
    <mergeCell ref="D29:D30"/>
    <mergeCell ref="E29:E30"/>
    <mergeCell ref="F27:F28"/>
    <mergeCell ref="G27:G28"/>
    <mergeCell ref="H27:H28"/>
    <mergeCell ref="I27:I28"/>
    <mergeCell ref="A27:A28"/>
    <mergeCell ref="B27:B28"/>
    <mergeCell ref="C27:C28"/>
    <mergeCell ref="D27:D28"/>
    <mergeCell ref="E27:E28"/>
    <mergeCell ref="F25:F26"/>
    <mergeCell ref="G25:G26"/>
    <mergeCell ref="H25:H26"/>
    <mergeCell ref="I25:I26"/>
    <mergeCell ref="A25:A26"/>
    <mergeCell ref="B25:B26"/>
    <mergeCell ref="C25:C26"/>
    <mergeCell ref="D25:D26"/>
    <mergeCell ref="E25:E26"/>
    <mergeCell ref="F23:F24"/>
    <mergeCell ref="G23:G24"/>
    <mergeCell ref="H23:H24"/>
    <mergeCell ref="I23:I24"/>
    <mergeCell ref="A23:A24"/>
    <mergeCell ref="B23:B24"/>
    <mergeCell ref="C23:C24"/>
    <mergeCell ref="D23:D24"/>
    <mergeCell ref="E23:E24"/>
    <mergeCell ref="F21:F22"/>
    <mergeCell ref="G21:G22"/>
    <mergeCell ref="H21:H22"/>
    <mergeCell ref="I21:I22"/>
    <mergeCell ref="A21:A22"/>
    <mergeCell ref="B21:B22"/>
    <mergeCell ref="C21:C22"/>
    <mergeCell ref="D21:D22"/>
    <mergeCell ref="E21:E22"/>
    <mergeCell ref="F19:F20"/>
    <mergeCell ref="G19:G20"/>
    <mergeCell ref="H19:H20"/>
    <mergeCell ref="I19:I20"/>
    <mergeCell ref="A19:A20"/>
    <mergeCell ref="B19:B20"/>
    <mergeCell ref="C19:C20"/>
    <mergeCell ref="D19:D20"/>
    <mergeCell ref="E19:E20"/>
    <mergeCell ref="F17:F18"/>
    <mergeCell ref="G17:G18"/>
    <mergeCell ref="H17:H18"/>
    <mergeCell ref="I17:I18"/>
    <mergeCell ref="A17:A18"/>
    <mergeCell ref="B17:B18"/>
    <mergeCell ref="C17:C18"/>
    <mergeCell ref="D17:D18"/>
    <mergeCell ref="E17:E18"/>
    <mergeCell ref="F15:F16"/>
    <mergeCell ref="G15:G16"/>
    <mergeCell ref="H15:H16"/>
    <mergeCell ref="I15:I16"/>
    <mergeCell ref="A15:A16"/>
    <mergeCell ref="B15:B16"/>
    <mergeCell ref="C15:C16"/>
    <mergeCell ref="D15:D16"/>
    <mergeCell ref="E15:E16"/>
    <mergeCell ref="F13:F14"/>
    <mergeCell ref="G13:G14"/>
    <mergeCell ref="H13:H14"/>
    <mergeCell ref="I13:I14"/>
    <mergeCell ref="A13:A14"/>
    <mergeCell ref="B13:B14"/>
    <mergeCell ref="C13:C14"/>
    <mergeCell ref="D13:D14"/>
    <mergeCell ref="E13:E14"/>
    <mergeCell ref="F11:F12"/>
    <mergeCell ref="G11:G12"/>
    <mergeCell ref="H11:H12"/>
    <mergeCell ref="I11:I12"/>
    <mergeCell ref="A11:A12"/>
    <mergeCell ref="B11:B12"/>
    <mergeCell ref="C11:C12"/>
    <mergeCell ref="D11:D12"/>
    <mergeCell ref="E11:E12"/>
    <mergeCell ref="F9:F10"/>
    <mergeCell ref="G9:G10"/>
    <mergeCell ref="H9:H10"/>
    <mergeCell ref="I9:I10"/>
    <mergeCell ref="A9:A10"/>
    <mergeCell ref="B9:B10"/>
    <mergeCell ref="C9:C10"/>
    <mergeCell ref="D9:D10"/>
    <mergeCell ref="E9:E10"/>
    <mergeCell ref="F7:F8"/>
    <mergeCell ref="G7:G8"/>
    <mergeCell ref="H7:H8"/>
    <mergeCell ref="I7:I8"/>
    <mergeCell ref="A7:A8"/>
    <mergeCell ref="B7:B8"/>
    <mergeCell ref="C7:C8"/>
    <mergeCell ref="D7:D8"/>
    <mergeCell ref="E7:E8"/>
    <mergeCell ref="A5:A6"/>
    <mergeCell ref="B5:B6"/>
    <mergeCell ref="C5:C6"/>
    <mergeCell ref="D5:D6"/>
    <mergeCell ref="E5:E6"/>
    <mergeCell ref="F5:F6"/>
    <mergeCell ref="G5:I5"/>
    <mergeCell ref="J5:J6"/>
    <mergeCell ref="T5:T6"/>
    <mergeCell ref="Q5:S5"/>
    <mergeCell ref="N5:P5"/>
    <mergeCell ref="K5:M5"/>
  </mergeCells>
  <printOptions horizontalCentered="1"/>
  <pageMargins left="0.11811023622047245" right="0.11811023622047245" top="0.74803149606299213" bottom="0.74803149606299213" header="0.31496062992125984" footer="0.31496062992125984"/>
  <pageSetup paperSize="9" scale="5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C14"/>
  <sheetViews>
    <sheetView showGridLines="0" workbookViewId="0"/>
  </sheetViews>
  <sheetFormatPr defaultRowHeight="15" x14ac:dyDescent="0.25"/>
  <cols>
    <col min="1" max="1" width="14.42578125" style="2" customWidth="1"/>
    <col min="2" max="2" width="72.7109375" style="2" customWidth="1"/>
    <col min="3" max="3" width="21.28515625" style="2" customWidth="1"/>
    <col min="4" max="4" width="7.140625" style="2" customWidth="1"/>
    <col min="5" max="16384" width="9.140625" style="2"/>
  </cols>
  <sheetData>
    <row r="1" spans="1:3" s="7" customFormat="1" ht="30" customHeight="1" x14ac:dyDescent="0.25">
      <c r="A1" s="5" t="s">
        <v>86</v>
      </c>
    </row>
    <row r="2" spans="1:3" s="7" customFormat="1" ht="30" customHeight="1" x14ac:dyDescent="0.25">
      <c r="A2" s="1" t="s">
        <v>87</v>
      </c>
    </row>
    <row r="3" spans="1:3" s="7" customFormat="1" ht="12" customHeight="1" x14ac:dyDescent="0.25">
      <c r="A3" s="8"/>
    </row>
    <row r="4" spans="1:3" s="7" customFormat="1" ht="12" customHeight="1" x14ac:dyDescent="0.25">
      <c r="A4" s="1"/>
    </row>
    <row r="5" spans="1:3" s="15" customFormat="1" ht="24" customHeight="1" x14ac:dyDescent="0.25">
      <c r="A5" s="134" t="s">
        <v>12</v>
      </c>
      <c r="B5" s="136" t="s">
        <v>1</v>
      </c>
      <c r="C5" s="137" t="s">
        <v>13</v>
      </c>
    </row>
    <row r="6" spans="1:3" s="15" customFormat="1" ht="24" customHeight="1" x14ac:dyDescent="0.25">
      <c r="A6" s="135"/>
      <c r="B6" s="136"/>
      <c r="C6" s="137"/>
    </row>
    <row r="7" spans="1:3" s="15" customFormat="1" ht="43.5" customHeight="1" x14ac:dyDescent="0.25">
      <c r="A7" s="17" t="s">
        <v>17</v>
      </c>
      <c r="B7" s="13" t="s">
        <v>92</v>
      </c>
      <c r="C7" s="17">
        <v>0</v>
      </c>
    </row>
    <row r="8" spans="1:3" s="15" customFormat="1" ht="43.5" customHeight="1" x14ac:dyDescent="0.25">
      <c r="A8" s="17" t="s">
        <v>18</v>
      </c>
      <c r="B8" s="13" t="s">
        <v>14</v>
      </c>
      <c r="C8" s="17">
        <v>0</v>
      </c>
    </row>
    <row r="9" spans="1:3" s="15" customFormat="1" ht="43.5" customHeight="1" x14ac:dyDescent="0.25">
      <c r="A9" s="17" t="s">
        <v>16</v>
      </c>
      <c r="B9" s="18" t="s">
        <v>15</v>
      </c>
      <c r="C9" s="17">
        <v>0</v>
      </c>
    </row>
    <row r="10" spans="1:3" s="15" customFormat="1" ht="43.5" customHeight="1" x14ac:dyDescent="0.25">
      <c r="A10" s="19" t="s">
        <v>97</v>
      </c>
      <c r="B10" s="12" t="s">
        <v>360</v>
      </c>
      <c r="C10" s="19"/>
    </row>
    <row r="11" spans="1:3" s="15" customFormat="1" ht="43.5" customHeight="1" x14ac:dyDescent="0.25">
      <c r="A11" s="17" t="s">
        <v>20</v>
      </c>
      <c r="B11" s="13" t="s">
        <v>19</v>
      </c>
      <c r="C11" s="17">
        <v>0</v>
      </c>
    </row>
    <row r="12" spans="1:3" s="7" customFormat="1" x14ac:dyDescent="0.25"/>
    <row r="13" spans="1:3" s="7" customFormat="1" ht="18" customHeight="1" x14ac:dyDescent="0.25">
      <c r="A13" s="3"/>
    </row>
    <row r="14" spans="1:3" s="7" customFormat="1" ht="18" customHeight="1" x14ac:dyDescent="0.25">
      <c r="A14" s="4"/>
    </row>
  </sheetData>
  <mergeCells count="3">
    <mergeCell ref="A5:A6"/>
    <mergeCell ref="B5:B6"/>
    <mergeCell ref="C5:C6"/>
  </mergeCells>
  <printOptions horizontalCentered="1"/>
  <pageMargins left="0.51181102362204722" right="0.51181102362204722" top="0.74803149606299213" bottom="0.74803149606299213" header="0.31496062992125984" footer="0.31496062992125984"/>
  <pageSetup paperSize="9" scale="6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W37"/>
  <sheetViews>
    <sheetView showGridLines="0" workbookViewId="0">
      <selection activeCell="I29" sqref="I29:W29"/>
    </sheetView>
  </sheetViews>
  <sheetFormatPr defaultRowHeight="15" x14ac:dyDescent="0.25"/>
  <cols>
    <col min="1" max="1" width="8.42578125" style="7" customWidth="1"/>
    <col min="2" max="2" width="9" style="7" customWidth="1"/>
    <col min="3" max="3" width="7.7109375" style="7" customWidth="1"/>
    <col min="4" max="4" width="50.140625" style="7" customWidth="1"/>
    <col min="5" max="5" width="12" style="7" customWidth="1"/>
    <col min="6" max="20" width="5.7109375" style="7" customWidth="1"/>
    <col min="21" max="23" width="5.7109375" style="53" customWidth="1"/>
    <col min="24" max="16384" width="9.140625" style="7"/>
  </cols>
  <sheetData>
    <row r="1" spans="1:23" ht="30" customHeight="1" x14ac:dyDescent="0.25">
      <c r="A1" s="5" t="s">
        <v>88</v>
      </c>
      <c r="D1" s="39"/>
    </row>
    <row r="2" spans="1:23" ht="15.75" x14ac:dyDescent="0.25">
      <c r="A2" s="1" t="s">
        <v>541</v>
      </c>
    </row>
    <row r="3" spans="1:23" ht="15.75" x14ac:dyDescent="0.25">
      <c r="C3" s="1"/>
    </row>
    <row r="4" spans="1:23" s="4" customFormat="1" ht="50.25" customHeight="1" x14ac:dyDescent="0.25">
      <c r="A4" s="100" t="s">
        <v>21</v>
      </c>
      <c r="B4" s="100" t="s">
        <v>130</v>
      </c>
      <c r="C4" s="100" t="s">
        <v>12</v>
      </c>
      <c r="D4" s="100" t="s">
        <v>429</v>
      </c>
      <c r="E4" s="100" t="s">
        <v>430</v>
      </c>
      <c r="F4" s="100" t="s">
        <v>417</v>
      </c>
      <c r="G4" s="104"/>
      <c r="H4" s="104"/>
      <c r="I4" s="100" t="s">
        <v>52</v>
      </c>
      <c r="J4" s="104"/>
      <c r="K4" s="104"/>
      <c r="L4" s="105" t="s">
        <v>418</v>
      </c>
      <c r="M4" s="106"/>
      <c r="N4" s="107"/>
      <c r="O4" s="138" t="s">
        <v>419</v>
      </c>
      <c r="P4" s="139"/>
      <c r="Q4" s="140"/>
      <c r="R4" s="105" t="s">
        <v>420</v>
      </c>
      <c r="S4" s="119"/>
      <c r="T4" s="120"/>
      <c r="U4" s="105" t="s">
        <v>421</v>
      </c>
      <c r="V4" s="119"/>
      <c r="W4" s="120"/>
    </row>
    <row r="5" spans="1:23" s="4" customFormat="1" ht="17.25" customHeight="1" x14ac:dyDescent="0.25">
      <c r="A5" s="100"/>
      <c r="B5" s="100"/>
      <c r="C5" s="100"/>
      <c r="D5" s="104"/>
      <c r="E5" s="100"/>
      <c r="F5" s="75" t="s">
        <v>8</v>
      </c>
      <c r="G5" s="75" t="s">
        <v>6</v>
      </c>
      <c r="H5" s="75" t="s">
        <v>7</v>
      </c>
      <c r="I5" s="75" t="s">
        <v>8</v>
      </c>
      <c r="J5" s="75" t="s">
        <v>6</v>
      </c>
      <c r="K5" s="75" t="s">
        <v>7</v>
      </c>
      <c r="L5" s="75" t="s">
        <v>8</v>
      </c>
      <c r="M5" s="75" t="s">
        <v>6</v>
      </c>
      <c r="N5" s="75" t="s">
        <v>7</v>
      </c>
      <c r="O5" s="67" t="s">
        <v>8</v>
      </c>
      <c r="P5" s="67" t="s">
        <v>6</v>
      </c>
      <c r="Q5" s="67" t="s">
        <v>7</v>
      </c>
      <c r="R5" s="75" t="s">
        <v>8</v>
      </c>
      <c r="S5" s="75" t="s">
        <v>6</v>
      </c>
      <c r="T5" s="75" t="s">
        <v>7</v>
      </c>
      <c r="U5" s="75" t="s">
        <v>8</v>
      </c>
      <c r="V5" s="75" t="s">
        <v>6</v>
      </c>
      <c r="W5" s="75" t="s">
        <v>7</v>
      </c>
    </row>
    <row r="6" spans="1:23" s="4" customFormat="1" ht="33" customHeight="1" x14ac:dyDescent="0.25">
      <c r="A6" s="41"/>
      <c r="B6" s="41"/>
      <c r="C6" s="41" t="s">
        <v>17</v>
      </c>
      <c r="D6" s="42" t="s">
        <v>126</v>
      </c>
      <c r="E6" s="51" t="s">
        <v>136</v>
      </c>
      <c r="F6" s="68"/>
      <c r="G6" s="68"/>
      <c r="H6" s="68"/>
      <c r="I6" s="68">
        <f>J6+K6</f>
        <v>1404</v>
      </c>
      <c r="J6" s="68">
        <f>P6+S6+V6</f>
        <v>561</v>
      </c>
      <c r="K6" s="68">
        <f>Q6+T6+W6</f>
        <v>843</v>
      </c>
      <c r="L6" s="68"/>
      <c r="M6" s="68"/>
      <c r="N6" s="68"/>
      <c r="O6" s="68">
        <f>P6+Q6</f>
        <v>0</v>
      </c>
      <c r="P6" s="68"/>
      <c r="Q6" s="68"/>
      <c r="R6" s="68">
        <f>S6+T6</f>
        <v>0</v>
      </c>
      <c r="S6" s="68"/>
      <c r="T6" s="68"/>
      <c r="U6" s="68">
        <f>V6+W6</f>
        <v>1404</v>
      </c>
      <c r="V6" s="68">
        <v>561</v>
      </c>
      <c r="W6" s="68">
        <v>843</v>
      </c>
    </row>
    <row r="7" spans="1:23" s="4" customFormat="1" ht="33" customHeight="1" x14ac:dyDescent="0.25">
      <c r="A7" s="41"/>
      <c r="B7" s="41"/>
      <c r="C7" s="41" t="s">
        <v>18</v>
      </c>
      <c r="D7" s="42" t="s">
        <v>63</v>
      </c>
      <c r="E7" s="51" t="s">
        <v>136</v>
      </c>
      <c r="F7" s="68"/>
      <c r="G7" s="68"/>
      <c r="H7" s="68"/>
      <c r="I7" s="68">
        <f t="shared" ref="I7:I24" si="0">J7+K7</f>
        <v>300</v>
      </c>
      <c r="J7" s="68">
        <f t="shared" ref="J7:K24" si="1">P7+S7+V7</f>
        <v>138</v>
      </c>
      <c r="K7" s="68">
        <f t="shared" si="1"/>
        <v>162</v>
      </c>
      <c r="L7" s="68"/>
      <c r="M7" s="68"/>
      <c r="N7" s="68"/>
      <c r="O7" s="68">
        <f t="shared" ref="O7:O24" si="2">P7+Q7</f>
        <v>0</v>
      </c>
      <c r="P7" s="68"/>
      <c r="Q7" s="68"/>
      <c r="R7" s="68">
        <f t="shared" ref="R7:R24" si="3">S7+T7</f>
        <v>0</v>
      </c>
      <c r="S7" s="68"/>
      <c r="T7" s="68"/>
      <c r="U7" s="68">
        <f t="shared" ref="U7:U24" si="4">V7+W7</f>
        <v>300</v>
      </c>
      <c r="V7" s="68">
        <v>138</v>
      </c>
      <c r="W7" s="68">
        <v>162</v>
      </c>
    </row>
    <row r="8" spans="1:23" s="4" customFormat="1" ht="33" customHeight="1" x14ac:dyDescent="0.25">
      <c r="A8" s="41"/>
      <c r="B8" s="41"/>
      <c r="C8" s="41" t="s">
        <v>16</v>
      </c>
      <c r="D8" s="42" t="s">
        <v>64</v>
      </c>
      <c r="E8" s="51" t="s">
        <v>136</v>
      </c>
      <c r="F8" s="68"/>
      <c r="G8" s="68"/>
      <c r="H8" s="68"/>
      <c r="I8" s="68">
        <f t="shared" si="0"/>
        <v>0</v>
      </c>
      <c r="J8" s="68">
        <f t="shared" si="1"/>
        <v>0</v>
      </c>
      <c r="K8" s="68">
        <f t="shared" si="1"/>
        <v>0</v>
      </c>
      <c r="L8" s="68"/>
      <c r="M8" s="68"/>
      <c r="N8" s="68"/>
      <c r="O8" s="68">
        <f t="shared" si="2"/>
        <v>0</v>
      </c>
      <c r="P8" s="68"/>
      <c r="Q8" s="68"/>
      <c r="R8" s="68">
        <f t="shared" si="3"/>
        <v>0</v>
      </c>
      <c r="S8" s="68"/>
      <c r="T8" s="68"/>
      <c r="U8" s="68">
        <f t="shared" si="4"/>
        <v>0</v>
      </c>
      <c r="V8" s="68">
        <v>0</v>
      </c>
      <c r="W8" s="68">
        <v>0</v>
      </c>
    </row>
    <row r="9" spans="1:23" s="4" customFormat="1" ht="33" customHeight="1" x14ac:dyDescent="0.25">
      <c r="A9" s="41"/>
      <c r="B9" s="41"/>
      <c r="C9" s="41" t="s">
        <v>98</v>
      </c>
      <c r="D9" s="42" t="s">
        <v>65</v>
      </c>
      <c r="E9" s="51" t="s">
        <v>136</v>
      </c>
      <c r="F9" s="68"/>
      <c r="G9" s="68"/>
      <c r="H9" s="68"/>
      <c r="I9" s="68">
        <f t="shared" si="0"/>
        <v>0</v>
      </c>
      <c r="J9" s="68">
        <f t="shared" si="1"/>
        <v>0</v>
      </c>
      <c r="K9" s="68">
        <f t="shared" si="1"/>
        <v>0</v>
      </c>
      <c r="L9" s="68"/>
      <c r="M9" s="68"/>
      <c r="N9" s="68"/>
      <c r="O9" s="68">
        <f t="shared" si="2"/>
        <v>0</v>
      </c>
      <c r="P9" s="68"/>
      <c r="Q9" s="68"/>
      <c r="R9" s="68">
        <f t="shared" si="3"/>
        <v>0</v>
      </c>
      <c r="S9" s="68"/>
      <c r="T9" s="68"/>
      <c r="U9" s="68">
        <f t="shared" si="4"/>
        <v>0</v>
      </c>
      <c r="V9" s="68">
        <v>0</v>
      </c>
      <c r="W9" s="68">
        <v>0</v>
      </c>
    </row>
    <row r="10" spans="1:23" s="4" customFormat="1" ht="33" customHeight="1" x14ac:dyDescent="0.25">
      <c r="A10" s="41"/>
      <c r="B10" s="41"/>
      <c r="C10" s="41" t="s">
        <v>20</v>
      </c>
      <c r="D10" s="42" t="s">
        <v>66</v>
      </c>
      <c r="E10" s="51" t="s">
        <v>136</v>
      </c>
      <c r="F10" s="68"/>
      <c r="G10" s="68"/>
      <c r="H10" s="68"/>
      <c r="I10" s="68">
        <f t="shared" si="0"/>
        <v>0</v>
      </c>
      <c r="J10" s="68">
        <f t="shared" si="1"/>
        <v>0</v>
      </c>
      <c r="K10" s="68">
        <f t="shared" si="1"/>
        <v>0</v>
      </c>
      <c r="L10" s="68"/>
      <c r="M10" s="68"/>
      <c r="N10" s="68"/>
      <c r="O10" s="68">
        <f t="shared" si="2"/>
        <v>0</v>
      </c>
      <c r="P10" s="68"/>
      <c r="Q10" s="68"/>
      <c r="R10" s="68">
        <f t="shared" si="3"/>
        <v>0</v>
      </c>
      <c r="S10" s="68"/>
      <c r="T10" s="68"/>
      <c r="U10" s="68">
        <f t="shared" si="4"/>
        <v>0</v>
      </c>
      <c r="V10" s="68">
        <v>0</v>
      </c>
      <c r="W10" s="68">
        <v>0</v>
      </c>
    </row>
    <row r="11" spans="1:23" s="4" customFormat="1" ht="39.75" customHeight="1" x14ac:dyDescent="0.25">
      <c r="A11" s="41"/>
      <c r="B11" s="41"/>
      <c r="C11" s="41" t="s">
        <v>99</v>
      </c>
      <c r="D11" s="42" t="s">
        <v>128</v>
      </c>
      <c r="E11" s="51" t="s">
        <v>136</v>
      </c>
      <c r="F11" s="68"/>
      <c r="G11" s="68"/>
      <c r="H11" s="68"/>
      <c r="I11" s="68">
        <f t="shared" si="0"/>
        <v>80</v>
      </c>
      <c r="J11" s="68">
        <f t="shared" si="1"/>
        <v>23</v>
      </c>
      <c r="K11" s="68">
        <f t="shared" si="1"/>
        <v>57</v>
      </c>
      <c r="L11" s="68"/>
      <c r="M11" s="68"/>
      <c r="N11" s="68"/>
      <c r="O11" s="68">
        <f t="shared" si="2"/>
        <v>0</v>
      </c>
      <c r="P11" s="68"/>
      <c r="Q11" s="68"/>
      <c r="R11" s="68">
        <f t="shared" si="3"/>
        <v>0</v>
      </c>
      <c r="S11" s="68"/>
      <c r="T11" s="68"/>
      <c r="U11" s="68">
        <f t="shared" si="4"/>
        <v>80</v>
      </c>
      <c r="V11" s="68">
        <v>23</v>
      </c>
      <c r="W11" s="68">
        <v>57</v>
      </c>
    </row>
    <row r="12" spans="1:23" s="4" customFormat="1" ht="33" customHeight="1" x14ac:dyDescent="0.25">
      <c r="A12" s="41"/>
      <c r="B12" s="41"/>
      <c r="C12" s="41" t="s">
        <v>100</v>
      </c>
      <c r="D12" s="42" t="s">
        <v>129</v>
      </c>
      <c r="E12" s="51" t="s">
        <v>136</v>
      </c>
      <c r="F12" s="68"/>
      <c r="G12" s="68"/>
      <c r="H12" s="68"/>
      <c r="I12" s="68">
        <f t="shared" si="0"/>
        <v>181</v>
      </c>
      <c r="J12" s="68">
        <f t="shared" si="1"/>
        <v>107</v>
      </c>
      <c r="K12" s="68">
        <f t="shared" si="1"/>
        <v>74</v>
      </c>
      <c r="L12" s="68"/>
      <c r="M12" s="68"/>
      <c r="N12" s="68"/>
      <c r="O12" s="68">
        <f t="shared" si="2"/>
        <v>0</v>
      </c>
      <c r="P12" s="68"/>
      <c r="Q12" s="68"/>
      <c r="R12" s="68">
        <f t="shared" si="3"/>
        <v>0</v>
      </c>
      <c r="S12" s="68"/>
      <c r="T12" s="68"/>
      <c r="U12" s="68">
        <f t="shared" si="4"/>
        <v>181</v>
      </c>
      <c r="V12" s="68">
        <v>107</v>
      </c>
      <c r="W12" s="68">
        <v>74</v>
      </c>
    </row>
    <row r="13" spans="1:23" s="4" customFormat="1" ht="41.25" customHeight="1" x14ac:dyDescent="0.25">
      <c r="A13" s="41"/>
      <c r="B13" s="41"/>
      <c r="C13" s="41" t="s">
        <v>101</v>
      </c>
      <c r="D13" s="42" t="s">
        <v>67</v>
      </c>
      <c r="E13" s="51" t="s">
        <v>136</v>
      </c>
      <c r="F13" s="68"/>
      <c r="G13" s="68"/>
      <c r="H13" s="68"/>
      <c r="I13" s="68">
        <f t="shared" si="0"/>
        <v>181</v>
      </c>
      <c r="J13" s="68">
        <f t="shared" si="1"/>
        <v>107</v>
      </c>
      <c r="K13" s="68">
        <f t="shared" si="1"/>
        <v>74</v>
      </c>
      <c r="L13" s="68"/>
      <c r="M13" s="68"/>
      <c r="N13" s="68"/>
      <c r="O13" s="68">
        <f t="shared" si="2"/>
        <v>0</v>
      </c>
      <c r="P13" s="68"/>
      <c r="Q13" s="68"/>
      <c r="R13" s="68">
        <f t="shared" si="3"/>
        <v>0</v>
      </c>
      <c r="S13" s="68"/>
      <c r="T13" s="68"/>
      <c r="U13" s="68">
        <f t="shared" si="4"/>
        <v>181</v>
      </c>
      <c r="V13" s="68">
        <v>107</v>
      </c>
      <c r="W13" s="68">
        <v>74</v>
      </c>
    </row>
    <row r="14" spans="1:23" s="4" customFormat="1" ht="33" customHeight="1" x14ac:dyDescent="0.25">
      <c r="A14" s="41"/>
      <c r="B14" s="41"/>
      <c r="C14" s="41" t="s">
        <v>102</v>
      </c>
      <c r="D14" s="42" t="s">
        <v>68</v>
      </c>
      <c r="E14" s="51" t="s">
        <v>136</v>
      </c>
      <c r="F14" s="68"/>
      <c r="G14" s="68"/>
      <c r="H14" s="68"/>
      <c r="I14" s="68">
        <f t="shared" si="0"/>
        <v>855</v>
      </c>
      <c r="J14" s="68">
        <f t="shared" si="1"/>
        <v>400</v>
      </c>
      <c r="K14" s="68">
        <f t="shared" si="1"/>
        <v>455</v>
      </c>
      <c r="L14" s="68"/>
      <c r="M14" s="68"/>
      <c r="N14" s="68"/>
      <c r="O14" s="68">
        <f t="shared" si="2"/>
        <v>0</v>
      </c>
      <c r="P14" s="68"/>
      <c r="Q14" s="68"/>
      <c r="R14" s="68">
        <f t="shared" si="3"/>
        <v>0</v>
      </c>
      <c r="S14" s="68"/>
      <c r="T14" s="68"/>
      <c r="U14" s="68">
        <f t="shared" si="4"/>
        <v>855</v>
      </c>
      <c r="V14" s="68">
        <v>400</v>
      </c>
      <c r="W14" s="68">
        <v>455</v>
      </c>
    </row>
    <row r="15" spans="1:23" s="4" customFormat="1" ht="39" customHeight="1" x14ac:dyDescent="0.25">
      <c r="A15" s="41"/>
      <c r="B15" s="41"/>
      <c r="C15" s="41" t="s">
        <v>103</v>
      </c>
      <c r="D15" s="42" t="s">
        <v>69</v>
      </c>
      <c r="E15" s="51" t="s">
        <v>136</v>
      </c>
      <c r="F15" s="68"/>
      <c r="G15" s="68"/>
      <c r="H15" s="68"/>
      <c r="I15" s="68">
        <f t="shared" si="0"/>
        <v>318</v>
      </c>
      <c r="J15" s="68">
        <f t="shared" si="1"/>
        <v>71</v>
      </c>
      <c r="K15" s="68">
        <f t="shared" si="1"/>
        <v>247</v>
      </c>
      <c r="L15" s="68"/>
      <c r="M15" s="68"/>
      <c r="N15" s="68"/>
      <c r="O15" s="68">
        <f t="shared" si="2"/>
        <v>0</v>
      </c>
      <c r="P15" s="68"/>
      <c r="Q15" s="68"/>
      <c r="R15" s="68">
        <f t="shared" si="3"/>
        <v>0</v>
      </c>
      <c r="S15" s="68"/>
      <c r="T15" s="68"/>
      <c r="U15" s="68">
        <f t="shared" si="4"/>
        <v>318</v>
      </c>
      <c r="V15" s="68">
        <v>71</v>
      </c>
      <c r="W15" s="68">
        <v>247</v>
      </c>
    </row>
    <row r="16" spans="1:23" s="4" customFormat="1" ht="33" customHeight="1" x14ac:dyDescent="0.25">
      <c r="A16" s="41"/>
      <c r="B16" s="41"/>
      <c r="C16" s="41" t="s">
        <v>104</v>
      </c>
      <c r="D16" s="42" t="s">
        <v>70</v>
      </c>
      <c r="E16" s="51" t="s">
        <v>136</v>
      </c>
      <c r="F16" s="68"/>
      <c r="G16" s="68"/>
      <c r="H16" s="68"/>
      <c r="I16" s="68">
        <f t="shared" si="0"/>
        <v>155</v>
      </c>
      <c r="J16" s="68">
        <f t="shared" si="1"/>
        <v>37</v>
      </c>
      <c r="K16" s="68">
        <f t="shared" si="1"/>
        <v>118</v>
      </c>
      <c r="L16" s="68"/>
      <c r="M16" s="68"/>
      <c r="N16" s="68"/>
      <c r="O16" s="68">
        <f t="shared" si="2"/>
        <v>0</v>
      </c>
      <c r="P16" s="68"/>
      <c r="Q16" s="68"/>
      <c r="R16" s="68">
        <f t="shared" si="3"/>
        <v>0</v>
      </c>
      <c r="S16" s="68"/>
      <c r="T16" s="68"/>
      <c r="U16" s="68">
        <f t="shared" si="4"/>
        <v>155</v>
      </c>
      <c r="V16" s="68">
        <v>37</v>
      </c>
      <c r="W16" s="68">
        <v>118</v>
      </c>
    </row>
    <row r="17" spans="1:23" s="4" customFormat="1" ht="33" customHeight="1" x14ac:dyDescent="0.25">
      <c r="A17" s="41"/>
      <c r="B17" s="41"/>
      <c r="C17" s="41" t="s">
        <v>105</v>
      </c>
      <c r="D17" s="42" t="s">
        <v>71</v>
      </c>
      <c r="E17" s="51" t="s">
        <v>136</v>
      </c>
      <c r="F17" s="68"/>
      <c r="G17" s="68"/>
      <c r="H17" s="68"/>
      <c r="I17" s="68">
        <f t="shared" si="0"/>
        <v>699</v>
      </c>
      <c r="J17" s="68">
        <f t="shared" si="1"/>
        <v>272</v>
      </c>
      <c r="K17" s="68">
        <f t="shared" si="1"/>
        <v>427</v>
      </c>
      <c r="L17" s="68"/>
      <c r="M17" s="68"/>
      <c r="N17" s="68"/>
      <c r="O17" s="68">
        <f t="shared" si="2"/>
        <v>0</v>
      </c>
      <c r="P17" s="68"/>
      <c r="Q17" s="68"/>
      <c r="R17" s="68">
        <f t="shared" si="3"/>
        <v>0</v>
      </c>
      <c r="S17" s="68"/>
      <c r="T17" s="68"/>
      <c r="U17" s="68">
        <f t="shared" si="4"/>
        <v>699</v>
      </c>
      <c r="V17" s="68">
        <v>272</v>
      </c>
      <c r="W17" s="68">
        <v>427</v>
      </c>
    </row>
    <row r="18" spans="1:23" s="4" customFormat="1" ht="33" customHeight="1" x14ac:dyDescent="0.25">
      <c r="A18" s="41"/>
      <c r="B18" s="41"/>
      <c r="C18" s="41" t="s">
        <v>106</v>
      </c>
      <c r="D18" s="42" t="s">
        <v>72</v>
      </c>
      <c r="E18" s="51" t="s">
        <v>136</v>
      </c>
      <c r="F18" s="68"/>
      <c r="G18" s="68"/>
      <c r="H18" s="68"/>
      <c r="I18" s="68">
        <f t="shared" si="0"/>
        <v>699</v>
      </c>
      <c r="J18" s="68">
        <f t="shared" si="1"/>
        <v>272</v>
      </c>
      <c r="K18" s="68">
        <f t="shared" si="1"/>
        <v>427</v>
      </c>
      <c r="L18" s="68"/>
      <c r="M18" s="68"/>
      <c r="N18" s="68"/>
      <c r="O18" s="68">
        <f t="shared" si="2"/>
        <v>0</v>
      </c>
      <c r="P18" s="68"/>
      <c r="Q18" s="68"/>
      <c r="R18" s="68">
        <f t="shared" si="3"/>
        <v>0</v>
      </c>
      <c r="S18" s="68"/>
      <c r="T18" s="68"/>
      <c r="U18" s="68">
        <f t="shared" si="4"/>
        <v>699</v>
      </c>
      <c r="V18" s="68">
        <v>272</v>
      </c>
      <c r="W18" s="68">
        <v>427</v>
      </c>
    </row>
    <row r="19" spans="1:23" s="4" customFormat="1" ht="33" customHeight="1" x14ac:dyDescent="0.25">
      <c r="A19" s="41"/>
      <c r="B19" s="41"/>
      <c r="C19" s="41" t="s">
        <v>107</v>
      </c>
      <c r="D19" s="42" t="s">
        <v>73</v>
      </c>
      <c r="E19" s="51" t="s">
        <v>136</v>
      </c>
      <c r="F19" s="68"/>
      <c r="G19" s="68"/>
      <c r="H19" s="68"/>
      <c r="I19" s="68">
        <f t="shared" si="0"/>
        <v>734</v>
      </c>
      <c r="J19" s="68">
        <f t="shared" si="1"/>
        <v>293</v>
      </c>
      <c r="K19" s="68">
        <f t="shared" si="1"/>
        <v>441</v>
      </c>
      <c r="L19" s="68"/>
      <c r="M19" s="68"/>
      <c r="N19" s="68"/>
      <c r="O19" s="68">
        <f t="shared" si="2"/>
        <v>0</v>
      </c>
      <c r="P19" s="68"/>
      <c r="Q19" s="68"/>
      <c r="R19" s="68">
        <f t="shared" si="3"/>
        <v>0</v>
      </c>
      <c r="S19" s="68"/>
      <c r="T19" s="68"/>
      <c r="U19" s="68">
        <f t="shared" si="4"/>
        <v>734</v>
      </c>
      <c r="V19" s="68">
        <v>293</v>
      </c>
      <c r="W19" s="68">
        <v>441</v>
      </c>
    </row>
    <row r="20" spans="1:23" s="4" customFormat="1" ht="42.75" customHeight="1" x14ac:dyDescent="0.25">
      <c r="A20" s="41"/>
      <c r="B20" s="41"/>
      <c r="C20" s="41" t="s">
        <v>108</v>
      </c>
      <c r="D20" s="42" t="s">
        <v>74</v>
      </c>
      <c r="E20" s="51" t="s">
        <v>136</v>
      </c>
      <c r="F20" s="68"/>
      <c r="G20" s="68"/>
      <c r="H20" s="68"/>
      <c r="I20" s="68">
        <f t="shared" si="0"/>
        <v>0</v>
      </c>
      <c r="J20" s="68">
        <f t="shared" si="1"/>
        <v>0</v>
      </c>
      <c r="K20" s="68">
        <f t="shared" si="1"/>
        <v>0</v>
      </c>
      <c r="L20" s="68"/>
      <c r="M20" s="68"/>
      <c r="N20" s="68"/>
      <c r="O20" s="68">
        <f t="shared" si="2"/>
        <v>0</v>
      </c>
      <c r="P20" s="68"/>
      <c r="Q20" s="68"/>
      <c r="R20" s="68">
        <f t="shared" si="3"/>
        <v>0</v>
      </c>
      <c r="S20" s="68"/>
      <c r="T20" s="68"/>
      <c r="U20" s="68">
        <f t="shared" si="4"/>
        <v>0</v>
      </c>
      <c r="V20" s="68">
        <v>0</v>
      </c>
      <c r="W20" s="68">
        <v>0</v>
      </c>
    </row>
    <row r="21" spans="1:23" s="4" customFormat="1" ht="33" customHeight="1" x14ac:dyDescent="0.25">
      <c r="A21" s="41"/>
      <c r="B21" s="41"/>
      <c r="C21" s="41" t="s">
        <v>109</v>
      </c>
      <c r="D21" s="42" t="s">
        <v>75</v>
      </c>
      <c r="E21" s="51" t="s">
        <v>136</v>
      </c>
      <c r="F21" s="68"/>
      <c r="G21" s="68"/>
      <c r="H21" s="68"/>
      <c r="I21" s="68">
        <f t="shared" si="0"/>
        <v>0</v>
      </c>
      <c r="J21" s="68">
        <f t="shared" si="1"/>
        <v>0</v>
      </c>
      <c r="K21" s="68">
        <f t="shared" si="1"/>
        <v>0</v>
      </c>
      <c r="L21" s="68"/>
      <c r="M21" s="68"/>
      <c r="N21" s="68"/>
      <c r="O21" s="68">
        <f t="shared" si="2"/>
        <v>0</v>
      </c>
      <c r="P21" s="68"/>
      <c r="Q21" s="68"/>
      <c r="R21" s="68">
        <f t="shared" si="3"/>
        <v>0</v>
      </c>
      <c r="S21" s="68"/>
      <c r="T21" s="68"/>
      <c r="U21" s="68">
        <f t="shared" si="4"/>
        <v>0</v>
      </c>
      <c r="V21" s="68">
        <v>0</v>
      </c>
      <c r="W21" s="68">
        <v>0</v>
      </c>
    </row>
    <row r="22" spans="1:23" s="4" customFormat="1" ht="33" customHeight="1" x14ac:dyDescent="0.25">
      <c r="A22" s="41"/>
      <c r="B22" s="41"/>
      <c r="C22" s="41" t="s">
        <v>110</v>
      </c>
      <c r="D22" s="42" t="s">
        <v>76</v>
      </c>
      <c r="E22" s="51" t="s">
        <v>136</v>
      </c>
      <c r="F22" s="68"/>
      <c r="G22" s="68"/>
      <c r="H22" s="68"/>
      <c r="I22" s="68">
        <f t="shared" si="0"/>
        <v>170</v>
      </c>
      <c r="J22" s="68">
        <f t="shared" si="1"/>
        <v>95</v>
      </c>
      <c r="K22" s="68">
        <f t="shared" si="1"/>
        <v>75</v>
      </c>
      <c r="L22" s="68"/>
      <c r="M22" s="68"/>
      <c r="N22" s="68"/>
      <c r="O22" s="68">
        <f t="shared" si="2"/>
        <v>0</v>
      </c>
      <c r="P22" s="68"/>
      <c r="Q22" s="68"/>
      <c r="R22" s="68">
        <f t="shared" si="3"/>
        <v>0</v>
      </c>
      <c r="S22" s="68"/>
      <c r="T22" s="68"/>
      <c r="U22" s="68">
        <f t="shared" si="4"/>
        <v>170</v>
      </c>
      <c r="V22" s="68">
        <v>95</v>
      </c>
      <c r="W22" s="68">
        <v>75</v>
      </c>
    </row>
    <row r="23" spans="1:23" s="4" customFormat="1" ht="33" customHeight="1" x14ac:dyDescent="0.25">
      <c r="A23" s="41"/>
      <c r="B23" s="41"/>
      <c r="C23" s="41" t="s">
        <v>111</v>
      </c>
      <c r="D23" s="50" t="s">
        <v>542</v>
      </c>
      <c r="E23" s="51" t="s">
        <v>136</v>
      </c>
      <c r="F23" s="68"/>
      <c r="G23" s="68"/>
      <c r="H23" s="68"/>
      <c r="I23" s="68">
        <f t="shared" si="0"/>
        <v>0</v>
      </c>
      <c r="J23" s="68">
        <f t="shared" si="1"/>
        <v>0</v>
      </c>
      <c r="K23" s="68">
        <f t="shared" si="1"/>
        <v>0</v>
      </c>
      <c r="L23" s="68"/>
      <c r="M23" s="68"/>
      <c r="N23" s="68"/>
      <c r="O23" s="68">
        <f t="shared" si="2"/>
        <v>0</v>
      </c>
      <c r="P23" s="68"/>
      <c r="Q23" s="68"/>
      <c r="R23" s="68">
        <f t="shared" si="3"/>
        <v>0</v>
      </c>
      <c r="S23" s="68"/>
      <c r="T23" s="68"/>
      <c r="U23" s="68">
        <f t="shared" si="4"/>
        <v>0</v>
      </c>
      <c r="V23" s="68">
        <v>0</v>
      </c>
      <c r="W23" s="68">
        <v>0</v>
      </c>
    </row>
    <row r="24" spans="1:23" s="4" customFormat="1" ht="33" customHeight="1" x14ac:dyDescent="0.25">
      <c r="A24" s="41"/>
      <c r="B24" s="41"/>
      <c r="C24" s="41" t="s">
        <v>112</v>
      </c>
      <c r="D24" s="50" t="s">
        <v>543</v>
      </c>
      <c r="E24" s="51" t="s">
        <v>136</v>
      </c>
      <c r="F24" s="68"/>
      <c r="G24" s="68"/>
      <c r="H24" s="68"/>
      <c r="I24" s="68">
        <f t="shared" si="0"/>
        <v>1157</v>
      </c>
      <c r="J24" s="68">
        <f t="shared" si="1"/>
        <v>460</v>
      </c>
      <c r="K24" s="68">
        <f t="shared" si="1"/>
        <v>697</v>
      </c>
      <c r="L24" s="68"/>
      <c r="M24" s="68"/>
      <c r="N24" s="68"/>
      <c r="O24" s="68">
        <f t="shared" si="2"/>
        <v>0</v>
      </c>
      <c r="P24" s="68"/>
      <c r="Q24" s="68"/>
      <c r="R24" s="68">
        <f t="shared" si="3"/>
        <v>0</v>
      </c>
      <c r="S24" s="68"/>
      <c r="T24" s="68"/>
      <c r="U24" s="68">
        <f t="shared" si="4"/>
        <v>1157</v>
      </c>
      <c r="V24" s="68">
        <v>460</v>
      </c>
      <c r="W24" s="68">
        <v>697</v>
      </c>
    </row>
    <row r="25" spans="1:23" s="4" customFormat="1" ht="33" customHeight="1" x14ac:dyDescent="0.25">
      <c r="A25" s="41"/>
      <c r="B25" s="41"/>
      <c r="C25" s="41" t="s">
        <v>113</v>
      </c>
      <c r="D25" s="42" t="s">
        <v>77</v>
      </c>
      <c r="E25" s="51" t="s">
        <v>136</v>
      </c>
      <c r="F25" s="141"/>
      <c r="G25" s="143"/>
      <c r="H25" s="142"/>
      <c r="I25" s="76">
        <v>1</v>
      </c>
      <c r="J25" s="141">
        <v>1</v>
      </c>
      <c r="K25" s="142"/>
      <c r="L25" s="141"/>
      <c r="M25" s="143"/>
      <c r="N25" s="142"/>
      <c r="O25" s="76"/>
      <c r="P25" s="141"/>
      <c r="Q25" s="142"/>
      <c r="R25" s="76"/>
      <c r="S25" s="141"/>
      <c r="T25" s="142"/>
      <c r="U25" s="76">
        <v>1</v>
      </c>
      <c r="V25" s="141">
        <v>1</v>
      </c>
      <c r="W25" s="142"/>
    </row>
    <row r="26" spans="1:23" s="4" customFormat="1" ht="42.75" customHeight="1" x14ac:dyDescent="0.25">
      <c r="A26" s="41"/>
      <c r="B26" s="41"/>
      <c r="C26" s="41" t="s">
        <v>114</v>
      </c>
      <c r="D26" s="42" t="s">
        <v>78</v>
      </c>
      <c r="E26" s="51" t="s">
        <v>136</v>
      </c>
      <c r="F26" s="141"/>
      <c r="G26" s="143"/>
      <c r="H26" s="142"/>
      <c r="I26" s="76">
        <v>0</v>
      </c>
      <c r="J26" s="141">
        <v>0</v>
      </c>
      <c r="K26" s="142"/>
      <c r="L26" s="141"/>
      <c r="M26" s="143"/>
      <c r="N26" s="142"/>
      <c r="O26" s="76"/>
      <c r="P26" s="141"/>
      <c r="Q26" s="142"/>
      <c r="R26" s="76"/>
      <c r="S26" s="141"/>
      <c r="T26" s="142"/>
      <c r="U26" s="76">
        <v>0</v>
      </c>
      <c r="V26" s="141">
        <v>0</v>
      </c>
      <c r="W26" s="142"/>
    </row>
    <row r="27" spans="1:23" s="4" customFormat="1" ht="42.75" customHeight="1" x14ac:dyDescent="0.25">
      <c r="A27" s="41"/>
      <c r="B27" s="41"/>
      <c r="C27" s="41" t="s">
        <v>115</v>
      </c>
      <c r="D27" s="42" t="s">
        <v>79</v>
      </c>
      <c r="E27" s="51" t="s">
        <v>136</v>
      </c>
      <c r="F27" s="141"/>
      <c r="G27" s="143"/>
      <c r="H27" s="142"/>
      <c r="I27" s="76">
        <v>2</v>
      </c>
      <c r="J27" s="141">
        <v>2</v>
      </c>
      <c r="K27" s="142"/>
      <c r="L27" s="141"/>
      <c r="M27" s="143"/>
      <c r="N27" s="142"/>
      <c r="O27" s="76"/>
      <c r="P27" s="141"/>
      <c r="Q27" s="142"/>
      <c r="R27" s="76"/>
      <c r="S27" s="141"/>
      <c r="T27" s="142"/>
      <c r="U27" s="76">
        <v>2</v>
      </c>
      <c r="V27" s="141">
        <v>2</v>
      </c>
      <c r="W27" s="142"/>
    </row>
    <row r="28" spans="1:23" s="4" customFormat="1" ht="42.75" customHeight="1" x14ac:dyDescent="0.25">
      <c r="A28" s="41"/>
      <c r="B28" s="41"/>
      <c r="C28" s="41" t="s">
        <v>116</v>
      </c>
      <c r="D28" s="42" t="s">
        <v>80</v>
      </c>
      <c r="E28" s="51" t="s">
        <v>136</v>
      </c>
      <c r="F28" s="141"/>
      <c r="G28" s="143"/>
      <c r="H28" s="142"/>
      <c r="I28" s="76">
        <v>0</v>
      </c>
      <c r="J28" s="141">
        <v>0</v>
      </c>
      <c r="K28" s="142"/>
      <c r="L28" s="141"/>
      <c r="M28" s="143"/>
      <c r="N28" s="142"/>
      <c r="O28" s="76"/>
      <c r="P28" s="141"/>
      <c r="Q28" s="142"/>
      <c r="R28" s="76"/>
      <c r="S28" s="141"/>
      <c r="T28" s="142"/>
      <c r="U28" s="76">
        <v>0</v>
      </c>
      <c r="V28" s="141">
        <v>0</v>
      </c>
      <c r="W28" s="142"/>
    </row>
    <row r="29" spans="1:23" s="4" customFormat="1" ht="33" customHeight="1" x14ac:dyDescent="0.25">
      <c r="A29" s="144" t="s">
        <v>544</v>
      </c>
      <c r="B29" s="145"/>
      <c r="C29" s="145"/>
      <c r="D29" s="146"/>
      <c r="E29" s="41"/>
      <c r="F29" s="141"/>
      <c r="G29" s="143"/>
      <c r="H29" s="142"/>
      <c r="I29" s="199"/>
      <c r="J29" s="200"/>
      <c r="K29" s="201"/>
      <c r="L29" s="200"/>
      <c r="M29" s="202"/>
      <c r="N29" s="201"/>
      <c r="O29" s="199"/>
      <c r="P29" s="200"/>
      <c r="Q29" s="201"/>
      <c r="R29" s="199"/>
      <c r="S29" s="200"/>
      <c r="T29" s="201"/>
      <c r="U29" s="199"/>
      <c r="V29" s="200"/>
      <c r="W29" s="201"/>
    </row>
    <row r="31" spans="1:23" ht="18" customHeight="1" x14ac:dyDescent="0.25">
      <c r="A31" s="3"/>
    </row>
    <row r="32" spans="1:23" ht="18" customHeight="1" x14ac:dyDescent="0.25">
      <c r="A32" s="4"/>
    </row>
    <row r="33" spans="1:23" ht="18" customHeight="1" x14ac:dyDescent="0.25">
      <c r="A33" s="102"/>
      <c r="B33" s="102"/>
      <c r="C33" s="102"/>
      <c r="D33" s="102"/>
      <c r="E33" s="102"/>
      <c r="F33" s="102"/>
      <c r="G33" s="102"/>
      <c r="H33" s="102"/>
      <c r="I33" s="102"/>
      <c r="J33" s="102"/>
      <c r="K33" s="102"/>
      <c r="L33" s="102"/>
      <c r="M33" s="102"/>
      <c r="N33" s="102"/>
      <c r="O33" s="102"/>
      <c r="P33" s="102"/>
      <c r="Q33" s="102"/>
      <c r="R33" s="102"/>
      <c r="S33" s="102"/>
      <c r="T33" s="102"/>
      <c r="U33" s="102"/>
      <c r="V33" s="102"/>
      <c r="W33" s="102"/>
    </row>
    <row r="34" spans="1:23" ht="18" customHeight="1" x14ac:dyDescent="0.25">
      <c r="A34" s="102"/>
      <c r="B34" s="102"/>
      <c r="C34" s="102"/>
      <c r="D34" s="102"/>
      <c r="E34" s="102"/>
      <c r="F34" s="102"/>
      <c r="G34" s="102"/>
      <c r="H34" s="102"/>
      <c r="I34" s="102"/>
      <c r="J34" s="102"/>
      <c r="K34" s="102"/>
      <c r="L34" s="102"/>
      <c r="M34" s="102"/>
      <c r="N34" s="102"/>
      <c r="O34" s="102"/>
      <c r="P34" s="102"/>
      <c r="Q34" s="102"/>
      <c r="R34" s="102"/>
      <c r="S34" s="102"/>
      <c r="T34" s="102"/>
      <c r="U34" s="102"/>
      <c r="V34" s="102"/>
      <c r="W34" s="102"/>
    </row>
    <row r="35" spans="1:23" ht="18" customHeight="1" x14ac:dyDescent="0.25">
      <c r="A35" s="102"/>
      <c r="B35" s="102"/>
      <c r="C35" s="102"/>
      <c r="D35" s="102"/>
      <c r="E35" s="102"/>
      <c r="F35" s="102"/>
      <c r="G35" s="102"/>
      <c r="H35" s="102"/>
      <c r="I35" s="102"/>
      <c r="J35" s="102"/>
      <c r="K35" s="102"/>
      <c r="L35" s="102"/>
      <c r="M35" s="102"/>
      <c r="N35" s="102"/>
      <c r="O35" s="102"/>
      <c r="P35" s="102"/>
      <c r="Q35" s="102"/>
      <c r="R35" s="102"/>
      <c r="S35" s="102"/>
      <c r="T35" s="102"/>
      <c r="U35" s="102"/>
      <c r="V35" s="102"/>
      <c r="W35" s="102"/>
    </row>
    <row r="36" spans="1:23" ht="18" customHeight="1" x14ac:dyDescent="0.25">
      <c r="A36" s="102"/>
      <c r="B36" s="102"/>
      <c r="C36" s="102"/>
      <c r="D36" s="102"/>
      <c r="E36" s="102"/>
      <c r="F36" s="102"/>
      <c r="G36" s="102"/>
      <c r="H36" s="102"/>
      <c r="I36" s="102"/>
      <c r="J36" s="102"/>
      <c r="K36" s="102"/>
      <c r="L36" s="102"/>
      <c r="M36" s="102"/>
      <c r="N36" s="102"/>
      <c r="O36" s="102"/>
      <c r="P36" s="102"/>
      <c r="Q36" s="102"/>
      <c r="R36" s="102"/>
      <c r="S36" s="102"/>
      <c r="T36" s="102"/>
      <c r="U36" s="102"/>
      <c r="V36" s="102"/>
      <c r="W36" s="102"/>
    </row>
    <row r="37" spans="1:23" ht="29.25" customHeight="1" x14ac:dyDescent="0.25">
      <c r="A37" s="102"/>
      <c r="B37" s="102"/>
      <c r="C37" s="102"/>
      <c r="D37" s="102"/>
      <c r="E37" s="102"/>
      <c r="F37" s="102"/>
      <c r="G37" s="102"/>
      <c r="H37" s="102"/>
      <c r="I37" s="102"/>
      <c r="J37" s="102"/>
      <c r="K37" s="102"/>
      <c r="L37" s="102"/>
      <c r="M37" s="102"/>
      <c r="N37" s="102"/>
      <c r="O37" s="102"/>
      <c r="P37" s="102"/>
      <c r="Q37" s="102"/>
      <c r="R37" s="102"/>
      <c r="S37" s="102"/>
      <c r="T37" s="102"/>
      <c r="U37" s="102"/>
      <c r="V37" s="102"/>
      <c r="W37" s="102"/>
    </row>
  </sheetData>
  <autoFilter ref="A5:W29"/>
  <mergeCells count="44">
    <mergeCell ref="V29:W29"/>
    <mergeCell ref="A33:W34"/>
    <mergeCell ref="A35:W37"/>
    <mergeCell ref="A29:D29"/>
    <mergeCell ref="F29:H29"/>
    <mergeCell ref="J29:K29"/>
    <mergeCell ref="L29:N29"/>
    <mergeCell ref="P29:Q29"/>
    <mergeCell ref="S29:T29"/>
    <mergeCell ref="V28:W28"/>
    <mergeCell ref="F27:H27"/>
    <mergeCell ref="J27:K27"/>
    <mergeCell ref="L27:N27"/>
    <mergeCell ref="P27:Q27"/>
    <mergeCell ref="S27:T27"/>
    <mergeCell ref="V27:W27"/>
    <mergeCell ref="F28:H28"/>
    <mergeCell ref="J28:K28"/>
    <mergeCell ref="L28:N28"/>
    <mergeCell ref="P28:Q28"/>
    <mergeCell ref="S28:T28"/>
    <mergeCell ref="V25:W25"/>
    <mergeCell ref="F26:H26"/>
    <mergeCell ref="J26:K26"/>
    <mergeCell ref="L26:N26"/>
    <mergeCell ref="P26:Q26"/>
    <mergeCell ref="S26:T26"/>
    <mergeCell ref="V26:W26"/>
    <mergeCell ref="F25:H25"/>
    <mergeCell ref="J25:K25"/>
    <mergeCell ref="L25:N25"/>
    <mergeCell ref="P25:Q25"/>
    <mergeCell ref="S25:T25"/>
    <mergeCell ref="I4:K4"/>
    <mergeCell ref="L4:N4"/>
    <mergeCell ref="O4:Q4"/>
    <mergeCell ref="R4:T4"/>
    <mergeCell ref="U4:W4"/>
    <mergeCell ref="F4:H4"/>
    <mergeCell ref="A4:A5"/>
    <mergeCell ref="B4:B5"/>
    <mergeCell ref="C4:C5"/>
    <mergeCell ref="D4:D5"/>
    <mergeCell ref="E4:E5"/>
  </mergeCells>
  <printOptions horizontalCentered="1"/>
  <pageMargins left="0.11811023622047245" right="0.11811023622047245" top="0.74803149606299213" bottom="0.43307086614173229"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X23"/>
  <sheetViews>
    <sheetView showGridLines="0" workbookViewId="0">
      <selection activeCell="F12" sqref="F12"/>
    </sheetView>
  </sheetViews>
  <sheetFormatPr defaultRowHeight="15" x14ac:dyDescent="0.25"/>
  <cols>
    <col min="1" max="2" width="7.7109375" style="7" customWidth="1"/>
    <col min="3" max="3" width="9.42578125" style="7" customWidth="1"/>
    <col min="4" max="4" width="49.85546875" style="7" customWidth="1"/>
    <col min="5" max="5" width="14" style="7" customWidth="1"/>
    <col min="6" max="6" width="8.5703125" style="7" customWidth="1"/>
    <col min="7" max="7" width="7.85546875" style="7" customWidth="1"/>
    <col min="8" max="15" width="6.140625" style="7" customWidth="1"/>
    <col min="16" max="24" width="6.140625" style="2" customWidth="1"/>
    <col min="25" max="16384" width="9.140625" style="2"/>
  </cols>
  <sheetData>
    <row r="1" spans="1:24" s="7" customFormat="1" ht="30" customHeight="1" x14ac:dyDescent="0.25">
      <c r="A1" s="5" t="s">
        <v>89</v>
      </c>
      <c r="D1" s="39"/>
    </row>
    <row r="2" spans="1:24" s="7" customFormat="1" ht="30" customHeight="1" x14ac:dyDescent="0.25">
      <c r="A2" s="1" t="s">
        <v>548</v>
      </c>
    </row>
    <row r="3" spans="1:24" ht="17.25" customHeight="1" x14ac:dyDescent="0.25">
      <c r="A3" s="1"/>
    </row>
    <row r="4" spans="1:24" s="4" customFormat="1" ht="24.75" customHeight="1" x14ac:dyDescent="0.25">
      <c r="A4" s="100" t="s">
        <v>21</v>
      </c>
      <c r="B4" s="100" t="s">
        <v>130</v>
      </c>
      <c r="C4" s="100" t="s">
        <v>12</v>
      </c>
      <c r="D4" s="100" t="s">
        <v>429</v>
      </c>
      <c r="E4" s="100" t="s">
        <v>430</v>
      </c>
      <c r="F4" s="100" t="s">
        <v>81</v>
      </c>
      <c r="G4" s="100" t="s">
        <v>54</v>
      </c>
      <c r="H4" s="104"/>
      <c r="I4" s="104"/>
      <c r="J4" s="100" t="s">
        <v>52</v>
      </c>
      <c r="K4" s="104"/>
      <c r="L4" s="104"/>
      <c r="M4" s="105" t="s">
        <v>82</v>
      </c>
      <c r="N4" s="106"/>
      <c r="O4" s="107"/>
      <c r="P4" s="138" t="s">
        <v>419</v>
      </c>
      <c r="Q4" s="139"/>
      <c r="R4" s="140"/>
      <c r="S4" s="105" t="s">
        <v>420</v>
      </c>
      <c r="T4" s="119"/>
      <c r="U4" s="120"/>
      <c r="V4" s="105" t="s">
        <v>421</v>
      </c>
      <c r="W4" s="119"/>
      <c r="X4" s="120"/>
    </row>
    <row r="5" spans="1:24" s="4" customFormat="1" ht="24.75" customHeight="1" x14ac:dyDescent="0.25">
      <c r="A5" s="100"/>
      <c r="B5" s="100"/>
      <c r="C5" s="100"/>
      <c r="D5" s="104"/>
      <c r="E5" s="100"/>
      <c r="F5" s="100"/>
      <c r="G5" s="40" t="s">
        <v>8</v>
      </c>
      <c r="H5" s="40" t="s">
        <v>6</v>
      </c>
      <c r="I5" s="40" t="s">
        <v>7</v>
      </c>
      <c r="J5" s="40" t="s">
        <v>8</v>
      </c>
      <c r="K5" s="40" t="s">
        <v>6</v>
      </c>
      <c r="L5" s="40" t="s">
        <v>7</v>
      </c>
      <c r="M5" s="40" t="s">
        <v>6</v>
      </c>
      <c r="N5" s="40" t="s">
        <v>7</v>
      </c>
      <c r="O5" s="40" t="s">
        <v>8</v>
      </c>
      <c r="P5" s="67" t="s">
        <v>8</v>
      </c>
      <c r="Q5" s="67" t="s">
        <v>6</v>
      </c>
      <c r="R5" s="67" t="s">
        <v>7</v>
      </c>
      <c r="S5" s="40" t="s">
        <v>8</v>
      </c>
      <c r="T5" s="40" t="s">
        <v>6</v>
      </c>
      <c r="U5" s="40" t="s">
        <v>7</v>
      </c>
      <c r="V5" s="40" t="s">
        <v>8</v>
      </c>
      <c r="W5" s="40" t="s">
        <v>6</v>
      </c>
      <c r="X5" s="40" t="s">
        <v>7</v>
      </c>
    </row>
    <row r="6" spans="1:24" s="15" customFormat="1" ht="25.5" customHeight="1" x14ac:dyDescent="0.25">
      <c r="A6" s="9">
        <v>6</v>
      </c>
      <c r="B6" s="9" t="s">
        <v>244</v>
      </c>
      <c r="C6" s="11" t="s">
        <v>361</v>
      </c>
      <c r="D6" s="10" t="s">
        <v>362</v>
      </c>
      <c r="E6" s="11" t="s">
        <v>136</v>
      </c>
      <c r="F6" s="11" t="s">
        <v>213</v>
      </c>
      <c r="G6" s="23">
        <v>450</v>
      </c>
      <c r="H6" s="52"/>
      <c r="I6" s="52"/>
      <c r="J6" s="24">
        <f>+P6+S6+V6</f>
        <v>0</v>
      </c>
      <c r="K6" s="24">
        <f t="shared" ref="K6:L6" si="0">+Q6+T6+W6</f>
        <v>0</v>
      </c>
      <c r="L6" s="24">
        <f t="shared" si="0"/>
        <v>0</v>
      </c>
      <c r="M6" s="24"/>
      <c r="N6" s="25"/>
      <c r="O6" s="25"/>
      <c r="P6" s="25"/>
      <c r="Q6" s="25"/>
      <c r="R6" s="25"/>
      <c r="S6" s="25"/>
      <c r="T6" s="25"/>
      <c r="U6" s="25"/>
      <c r="V6" s="25"/>
      <c r="W6" s="25"/>
      <c r="X6" s="25"/>
    </row>
    <row r="7" spans="1:24" s="15" customFormat="1" ht="25.5" customHeight="1" x14ac:dyDescent="0.25">
      <c r="A7" s="9">
        <v>6</v>
      </c>
      <c r="B7" s="9" t="s">
        <v>248</v>
      </c>
      <c r="C7" s="11" t="s">
        <v>363</v>
      </c>
      <c r="D7" s="10" t="s">
        <v>364</v>
      </c>
      <c r="E7" s="11" t="s">
        <v>136</v>
      </c>
      <c r="F7" s="11" t="s">
        <v>213</v>
      </c>
      <c r="G7" s="23">
        <v>10000</v>
      </c>
      <c r="H7" s="52"/>
      <c r="I7" s="52"/>
      <c r="J7" s="24">
        <f t="shared" ref="J7:J19" si="1">+P7+S7+V7</f>
        <v>0</v>
      </c>
      <c r="K7" s="24">
        <f t="shared" ref="K7:K19" si="2">+Q7+T7+W7</f>
        <v>0</v>
      </c>
      <c r="L7" s="24">
        <f t="shared" ref="L7:L19" si="3">+R7+U7+X7</f>
        <v>0</v>
      </c>
      <c r="M7" s="24"/>
      <c r="N7" s="25"/>
      <c r="O7" s="25"/>
      <c r="P7" s="25"/>
      <c r="Q7" s="25"/>
      <c r="R7" s="25"/>
      <c r="S7" s="25"/>
      <c r="T7" s="25"/>
      <c r="U7" s="25"/>
      <c r="V7" s="25"/>
      <c r="W7" s="25"/>
      <c r="X7" s="25"/>
    </row>
    <row r="8" spans="1:24" s="15" customFormat="1" ht="25.5" customHeight="1" x14ac:dyDescent="0.25">
      <c r="A8" s="22">
        <v>6</v>
      </c>
      <c r="B8" s="22" t="s">
        <v>251</v>
      </c>
      <c r="C8" s="11" t="s">
        <v>365</v>
      </c>
      <c r="D8" s="10" t="s">
        <v>366</v>
      </c>
      <c r="E8" s="11" t="s">
        <v>136</v>
      </c>
      <c r="F8" s="11" t="s">
        <v>213</v>
      </c>
      <c r="G8" s="23">
        <v>400</v>
      </c>
      <c r="H8" s="52"/>
      <c r="I8" s="52"/>
      <c r="J8" s="24">
        <f t="shared" si="1"/>
        <v>0</v>
      </c>
      <c r="K8" s="24">
        <f t="shared" si="2"/>
        <v>0</v>
      </c>
      <c r="L8" s="24">
        <f t="shared" si="3"/>
        <v>0</v>
      </c>
      <c r="M8" s="24"/>
      <c r="N8" s="25"/>
      <c r="O8" s="25"/>
      <c r="P8" s="25"/>
      <c r="Q8" s="25"/>
      <c r="R8" s="25"/>
      <c r="S8" s="25"/>
      <c r="T8" s="25"/>
      <c r="U8" s="25"/>
      <c r="V8" s="25"/>
      <c r="W8" s="25"/>
      <c r="X8" s="25"/>
    </row>
    <row r="9" spans="1:24" s="15" customFormat="1" ht="25.5" customHeight="1" x14ac:dyDescent="0.25">
      <c r="A9" s="22">
        <v>6</v>
      </c>
      <c r="B9" s="22" t="s">
        <v>251</v>
      </c>
      <c r="C9" s="11" t="s">
        <v>367</v>
      </c>
      <c r="D9" s="10" t="s">
        <v>368</v>
      </c>
      <c r="E9" s="11" t="s">
        <v>136</v>
      </c>
      <c r="F9" s="11" t="s">
        <v>213</v>
      </c>
      <c r="G9" s="23">
        <v>33500</v>
      </c>
      <c r="H9" s="52"/>
      <c r="I9" s="52"/>
      <c r="J9" s="24">
        <f t="shared" si="1"/>
        <v>0</v>
      </c>
      <c r="K9" s="24">
        <f t="shared" si="2"/>
        <v>0</v>
      </c>
      <c r="L9" s="24">
        <f t="shared" si="3"/>
        <v>0</v>
      </c>
      <c r="M9" s="24"/>
      <c r="N9" s="25"/>
      <c r="O9" s="25"/>
      <c r="P9" s="25"/>
      <c r="Q9" s="25"/>
      <c r="R9" s="25"/>
      <c r="S9" s="25"/>
      <c r="T9" s="25"/>
      <c r="U9" s="25"/>
      <c r="V9" s="25"/>
      <c r="W9" s="25"/>
      <c r="X9" s="25"/>
    </row>
    <row r="10" spans="1:24" s="15" customFormat="1" ht="25.5" customHeight="1" x14ac:dyDescent="0.25">
      <c r="A10" s="22">
        <v>7</v>
      </c>
      <c r="B10" s="22" t="s">
        <v>257</v>
      </c>
      <c r="C10" s="11" t="s">
        <v>369</v>
      </c>
      <c r="D10" s="10" t="s">
        <v>370</v>
      </c>
      <c r="E10" s="11" t="s">
        <v>136</v>
      </c>
      <c r="F10" s="11" t="s">
        <v>213</v>
      </c>
      <c r="G10" s="23">
        <v>36000</v>
      </c>
      <c r="H10" s="52"/>
      <c r="I10" s="52"/>
      <c r="J10" s="24">
        <f t="shared" si="1"/>
        <v>6052</v>
      </c>
      <c r="K10" s="24">
        <f t="shared" si="2"/>
        <v>2284</v>
      </c>
      <c r="L10" s="24">
        <f t="shared" si="3"/>
        <v>3768</v>
      </c>
      <c r="M10" s="24"/>
      <c r="N10" s="25"/>
      <c r="O10" s="25"/>
      <c r="P10" s="25"/>
      <c r="Q10" s="25"/>
      <c r="R10" s="25"/>
      <c r="S10" s="25"/>
      <c r="T10" s="25"/>
      <c r="U10" s="25"/>
      <c r="V10" s="25">
        <f>+W10+X10</f>
        <v>6052</v>
      </c>
      <c r="W10" s="25">
        <v>2284</v>
      </c>
      <c r="X10" s="25">
        <v>3768</v>
      </c>
    </row>
    <row r="11" spans="1:24" s="15" customFormat="1" ht="25.5" customHeight="1" x14ac:dyDescent="0.25">
      <c r="A11" s="22">
        <v>7</v>
      </c>
      <c r="B11" s="22" t="s">
        <v>257</v>
      </c>
      <c r="C11" s="11" t="s">
        <v>371</v>
      </c>
      <c r="D11" s="10" t="s">
        <v>372</v>
      </c>
      <c r="E11" s="11" t="s">
        <v>136</v>
      </c>
      <c r="F11" s="11" t="s">
        <v>213</v>
      </c>
      <c r="G11" s="23">
        <v>34</v>
      </c>
      <c r="H11" s="52"/>
      <c r="I11" s="52"/>
      <c r="J11" s="24">
        <f t="shared" si="1"/>
        <v>0</v>
      </c>
      <c r="K11" s="24">
        <f t="shared" si="2"/>
        <v>0</v>
      </c>
      <c r="L11" s="24">
        <f t="shared" si="3"/>
        <v>0</v>
      </c>
      <c r="M11" s="24"/>
      <c r="N11" s="25"/>
      <c r="O11" s="25"/>
      <c r="P11" s="25"/>
      <c r="Q11" s="25"/>
      <c r="R11" s="25"/>
      <c r="S11" s="25"/>
      <c r="T11" s="25"/>
      <c r="U11" s="25"/>
      <c r="V11" s="25"/>
      <c r="W11" s="25"/>
      <c r="X11" s="25"/>
    </row>
    <row r="12" spans="1:24" s="15" customFormat="1" ht="25.5" customHeight="1" x14ac:dyDescent="0.25">
      <c r="A12" s="9">
        <v>7</v>
      </c>
      <c r="B12" s="9" t="s">
        <v>260</v>
      </c>
      <c r="C12" s="11" t="s">
        <v>373</v>
      </c>
      <c r="D12" s="10" t="s">
        <v>374</v>
      </c>
      <c r="E12" s="11" t="s">
        <v>136</v>
      </c>
      <c r="F12" s="11" t="s">
        <v>213</v>
      </c>
      <c r="G12" s="23">
        <v>1100</v>
      </c>
      <c r="H12" s="52"/>
      <c r="I12" s="52"/>
      <c r="J12" s="24">
        <f t="shared" si="1"/>
        <v>0</v>
      </c>
      <c r="K12" s="24">
        <f t="shared" si="2"/>
        <v>0</v>
      </c>
      <c r="L12" s="24">
        <f t="shared" si="3"/>
        <v>0</v>
      </c>
      <c r="M12" s="25"/>
      <c r="N12" s="25"/>
      <c r="O12" s="25"/>
      <c r="P12" s="25"/>
      <c r="Q12" s="25"/>
      <c r="R12" s="25"/>
      <c r="S12" s="25"/>
      <c r="T12" s="25"/>
      <c r="U12" s="25"/>
      <c r="V12" s="25"/>
      <c r="W12" s="25"/>
      <c r="X12" s="25"/>
    </row>
    <row r="13" spans="1:24" s="15" customFormat="1" ht="25.5" customHeight="1" x14ac:dyDescent="0.25">
      <c r="A13" s="9">
        <v>8</v>
      </c>
      <c r="B13" s="9" t="s">
        <v>263</v>
      </c>
      <c r="C13" s="11" t="s">
        <v>375</v>
      </c>
      <c r="D13" s="10" t="s">
        <v>376</v>
      </c>
      <c r="E13" s="11" t="s">
        <v>136</v>
      </c>
      <c r="F13" s="11" t="s">
        <v>213</v>
      </c>
      <c r="G13" s="23">
        <v>60</v>
      </c>
      <c r="H13" s="52"/>
      <c r="I13" s="52"/>
      <c r="J13" s="24">
        <f t="shared" si="1"/>
        <v>0</v>
      </c>
      <c r="K13" s="24">
        <f t="shared" si="2"/>
        <v>0</v>
      </c>
      <c r="L13" s="24">
        <f t="shared" si="3"/>
        <v>0</v>
      </c>
      <c r="M13" s="25"/>
      <c r="N13" s="25"/>
      <c r="O13" s="25"/>
      <c r="P13" s="25"/>
      <c r="Q13" s="25"/>
      <c r="R13" s="25"/>
      <c r="S13" s="25"/>
      <c r="T13" s="25"/>
      <c r="U13" s="25"/>
      <c r="V13" s="25"/>
      <c r="W13" s="25"/>
      <c r="X13" s="25"/>
    </row>
    <row r="14" spans="1:24" s="15" customFormat="1" ht="25.5" customHeight="1" x14ac:dyDescent="0.25">
      <c r="A14" s="9">
        <v>8</v>
      </c>
      <c r="B14" s="9" t="s">
        <v>263</v>
      </c>
      <c r="C14" s="11" t="s">
        <v>377</v>
      </c>
      <c r="D14" s="10" t="s">
        <v>378</v>
      </c>
      <c r="E14" s="11" t="s">
        <v>136</v>
      </c>
      <c r="F14" s="11" t="s">
        <v>213</v>
      </c>
      <c r="G14" s="23">
        <v>8</v>
      </c>
      <c r="H14" s="52"/>
      <c r="I14" s="52"/>
      <c r="J14" s="24">
        <f t="shared" si="1"/>
        <v>0</v>
      </c>
      <c r="K14" s="24">
        <f t="shared" si="2"/>
        <v>0</v>
      </c>
      <c r="L14" s="24">
        <f t="shared" si="3"/>
        <v>0</v>
      </c>
      <c r="M14" s="25"/>
      <c r="N14" s="25"/>
      <c r="O14" s="25"/>
      <c r="P14" s="25"/>
      <c r="Q14" s="25"/>
      <c r="R14" s="25"/>
      <c r="S14" s="25"/>
      <c r="T14" s="25"/>
      <c r="U14" s="25"/>
      <c r="V14" s="25"/>
      <c r="W14" s="25"/>
      <c r="X14" s="25"/>
    </row>
    <row r="15" spans="1:24" s="15" customFormat="1" ht="25.5" customHeight="1" x14ac:dyDescent="0.25">
      <c r="A15" s="9">
        <v>8</v>
      </c>
      <c r="B15" s="9" t="s">
        <v>266</v>
      </c>
      <c r="C15" s="11" t="s">
        <v>379</v>
      </c>
      <c r="D15" s="10" t="s">
        <v>380</v>
      </c>
      <c r="E15" s="11" t="s">
        <v>136</v>
      </c>
      <c r="F15" s="11" t="s">
        <v>213</v>
      </c>
      <c r="G15" s="23">
        <v>4200</v>
      </c>
      <c r="H15" s="52"/>
      <c r="I15" s="52"/>
      <c r="J15" s="24">
        <f t="shared" si="1"/>
        <v>0</v>
      </c>
      <c r="K15" s="24">
        <f t="shared" si="2"/>
        <v>0</v>
      </c>
      <c r="L15" s="24">
        <f t="shared" si="3"/>
        <v>0</v>
      </c>
      <c r="M15" s="25"/>
      <c r="N15" s="25"/>
      <c r="O15" s="25"/>
      <c r="P15" s="25"/>
      <c r="Q15" s="25"/>
      <c r="R15" s="25"/>
      <c r="S15" s="25"/>
      <c r="T15" s="25"/>
      <c r="U15" s="25"/>
      <c r="V15" s="25"/>
      <c r="W15" s="25"/>
      <c r="X15" s="25"/>
    </row>
    <row r="16" spans="1:24" s="15" customFormat="1" ht="25.5" customHeight="1" x14ac:dyDescent="0.25">
      <c r="A16" s="9">
        <v>8</v>
      </c>
      <c r="B16" s="9" t="s">
        <v>266</v>
      </c>
      <c r="C16" s="11" t="s">
        <v>381</v>
      </c>
      <c r="D16" s="10" t="s">
        <v>382</v>
      </c>
      <c r="E16" s="11" t="s">
        <v>136</v>
      </c>
      <c r="F16" s="11" t="s">
        <v>213</v>
      </c>
      <c r="G16" s="23">
        <v>800</v>
      </c>
      <c r="H16" s="52"/>
      <c r="I16" s="52"/>
      <c r="J16" s="24">
        <f t="shared" si="1"/>
        <v>0</v>
      </c>
      <c r="K16" s="24">
        <f t="shared" si="2"/>
        <v>0</v>
      </c>
      <c r="L16" s="24">
        <f t="shared" si="3"/>
        <v>0</v>
      </c>
      <c r="M16" s="25"/>
      <c r="N16" s="25"/>
      <c r="O16" s="25"/>
      <c r="P16" s="25"/>
      <c r="Q16" s="25"/>
      <c r="R16" s="25"/>
      <c r="S16" s="25"/>
      <c r="T16" s="25"/>
      <c r="U16" s="25"/>
      <c r="V16" s="25"/>
      <c r="W16" s="25"/>
      <c r="X16" s="25"/>
    </row>
    <row r="17" spans="1:24" s="15" customFormat="1" ht="25.5" customHeight="1" x14ac:dyDescent="0.25">
      <c r="A17" s="9">
        <v>8</v>
      </c>
      <c r="B17" s="9" t="s">
        <v>271</v>
      </c>
      <c r="C17" s="11" t="s">
        <v>383</v>
      </c>
      <c r="D17" s="10" t="s">
        <v>384</v>
      </c>
      <c r="E17" s="11" t="s">
        <v>136</v>
      </c>
      <c r="F17" s="11" t="s">
        <v>213</v>
      </c>
      <c r="G17" s="23">
        <v>5400</v>
      </c>
      <c r="H17" s="52"/>
      <c r="I17" s="52"/>
      <c r="J17" s="24">
        <f t="shared" si="1"/>
        <v>0</v>
      </c>
      <c r="K17" s="24">
        <f t="shared" si="2"/>
        <v>0</v>
      </c>
      <c r="L17" s="24">
        <f t="shared" si="3"/>
        <v>0</v>
      </c>
      <c r="M17" s="25"/>
      <c r="N17" s="25"/>
      <c r="O17" s="25"/>
      <c r="P17" s="25"/>
      <c r="Q17" s="25"/>
      <c r="R17" s="25"/>
      <c r="S17" s="25"/>
      <c r="T17" s="25"/>
      <c r="U17" s="25"/>
      <c r="V17" s="25"/>
      <c r="W17" s="25"/>
      <c r="X17" s="25"/>
    </row>
    <row r="18" spans="1:24" s="15" customFormat="1" ht="25.5" customHeight="1" x14ac:dyDescent="0.25">
      <c r="A18" s="9">
        <v>9</v>
      </c>
      <c r="B18" s="9" t="s">
        <v>274</v>
      </c>
      <c r="C18" s="11" t="s">
        <v>385</v>
      </c>
      <c r="D18" s="10" t="s">
        <v>386</v>
      </c>
      <c r="E18" s="11" t="s">
        <v>136</v>
      </c>
      <c r="F18" s="11" t="s">
        <v>213</v>
      </c>
      <c r="G18" s="23">
        <v>12000</v>
      </c>
      <c r="H18" s="52"/>
      <c r="I18" s="52"/>
      <c r="J18" s="24">
        <f t="shared" si="1"/>
        <v>0</v>
      </c>
      <c r="K18" s="24">
        <f t="shared" si="2"/>
        <v>0</v>
      </c>
      <c r="L18" s="24">
        <f t="shared" si="3"/>
        <v>0</v>
      </c>
      <c r="M18" s="25"/>
      <c r="N18" s="25"/>
      <c r="O18" s="25"/>
      <c r="P18" s="25"/>
      <c r="Q18" s="25"/>
      <c r="R18" s="25"/>
      <c r="S18" s="25"/>
      <c r="T18" s="25"/>
      <c r="U18" s="25"/>
      <c r="V18" s="25"/>
      <c r="W18" s="25"/>
      <c r="X18" s="25"/>
    </row>
    <row r="19" spans="1:24" s="15" customFormat="1" ht="25.5" customHeight="1" x14ac:dyDescent="0.25">
      <c r="A19" s="9">
        <v>9</v>
      </c>
      <c r="B19" s="9" t="s">
        <v>277</v>
      </c>
      <c r="C19" s="11" t="s">
        <v>387</v>
      </c>
      <c r="D19" s="10" t="s">
        <v>388</v>
      </c>
      <c r="E19" s="11" t="s">
        <v>136</v>
      </c>
      <c r="F19" s="11" t="s">
        <v>213</v>
      </c>
      <c r="G19" s="23">
        <v>110</v>
      </c>
      <c r="H19" s="52"/>
      <c r="I19" s="52"/>
      <c r="J19" s="24">
        <f t="shared" si="1"/>
        <v>0</v>
      </c>
      <c r="K19" s="24">
        <f t="shared" si="2"/>
        <v>0</v>
      </c>
      <c r="L19" s="24">
        <f t="shared" si="3"/>
        <v>0</v>
      </c>
      <c r="M19" s="25"/>
      <c r="N19" s="25"/>
      <c r="O19" s="25"/>
      <c r="P19" s="25"/>
      <c r="Q19" s="25"/>
      <c r="R19" s="25"/>
      <c r="S19" s="25"/>
      <c r="T19" s="25"/>
      <c r="U19" s="25"/>
      <c r="V19" s="25"/>
      <c r="W19" s="25"/>
      <c r="X19" s="25"/>
    </row>
    <row r="21" spans="1:24" s="7" customFormat="1" ht="18" customHeight="1" x14ac:dyDescent="0.25">
      <c r="A21" s="3"/>
    </row>
    <row r="22" spans="1:24" s="7" customFormat="1" ht="18" customHeight="1" x14ac:dyDescent="0.25">
      <c r="A22" s="4"/>
    </row>
    <row r="23" spans="1:24" s="7" customFormat="1" ht="18" customHeight="1" x14ac:dyDescent="0.25">
      <c r="A23" s="4"/>
    </row>
  </sheetData>
  <mergeCells count="12">
    <mergeCell ref="J4:L4"/>
    <mergeCell ref="M4:O4"/>
    <mergeCell ref="V4:X4"/>
    <mergeCell ref="A4:A5"/>
    <mergeCell ref="B4:B5"/>
    <mergeCell ref="C4:C5"/>
    <mergeCell ref="D4:D5"/>
    <mergeCell ref="E4:E5"/>
    <mergeCell ref="F4:F5"/>
    <mergeCell ref="G4:I4"/>
    <mergeCell ref="P4:R4"/>
    <mergeCell ref="S4:U4"/>
  </mergeCells>
  <printOptions horizontalCentered="1"/>
  <pageMargins left="0.23622047244094491" right="0.23622047244094491"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W64"/>
  <sheetViews>
    <sheetView showGridLines="0" workbookViewId="0"/>
  </sheetViews>
  <sheetFormatPr defaultRowHeight="15" x14ac:dyDescent="0.25"/>
  <cols>
    <col min="1" max="1" width="9.42578125" style="7" customWidth="1"/>
    <col min="2" max="2" width="16.42578125" style="7" customWidth="1"/>
    <col min="3" max="3" width="9.42578125" style="7" customWidth="1"/>
    <col min="4" max="4" width="11.140625" style="7" customWidth="1"/>
    <col min="5" max="5" width="31.7109375" style="7" customWidth="1"/>
    <col min="6" max="6" width="12.5703125" style="7" customWidth="1"/>
    <col min="7" max="7" width="10.5703125" style="7" customWidth="1"/>
    <col min="8" max="8" width="16.140625" style="7" customWidth="1"/>
    <col min="9" max="9" width="13.140625" style="7" customWidth="1"/>
    <col min="10" max="11" width="4.85546875" style="7" customWidth="1"/>
    <col min="12" max="12" width="13.140625" style="7" customWidth="1"/>
    <col min="13" max="14" width="4.85546875" style="7" customWidth="1"/>
    <col min="15" max="15" width="13.140625" style="7" customWidth="1"/>
    <col min="16" max="17" width="4.85546875" style="7" customWidth="1"/>
    <col min="18" max="18" width="13.140625" style="7" customWidth="1"/>
    <col min="19" max="20" width="4.85546875" style="7" customWidth="1"/>
    <col min="21" max="22" width="13.140625" style="7" customWidth="1"/>
    <col min="23" max="23" width="65" style="60" customWidth="1"/>
    <col min="24" max="16384" width="9.140625" style="7"/>
  </cols>
  <sheetData>
    <row r="1" spans="1:23" ht="30" customHeight="1" x14ac:dyDescent="0.25">
      <c r="A1" s="5" t="s">
        <v>563</v>
      </c>
      <c r="E1" s="39"/>
      <c r="V1" s="77"/>
    </row>
    <row r="2" spans="1:23" ht="30" customHeight="1" x14ac:dyDescent="0.25">
      <c r="A2" s="1" t="s">
        <v>564</v>
      </c>
      <c r="L2" s="78"/>
    </row>
    <row r="3" spans="1:23" ht="12" customHeight="1" x14ac:dyDescent="0.25">
      <c r="A3" s="79"/>
    </row>
    <row r="4" spans="1:23" ht="12" customHeight="1" x14ac:dyDescent="0.25">
      <c r="A4" s="1"/>
    </row>
    <row r="5" spans="1:23" s="81" customFormat="1" ht="46.5" customHeight="1" x14ac:dyDescent="0.25">
      <c r="A5" s="149" t="s">
        <v>21</v>
      </c>
      <c r="B5" s="149" t="s">
        <v>565</v>
      </c>
      <c r="C5" s="149" t="s">
        <v>12</v>
      </c>
      <c r="D5" s="149" t="s">
        <v>566</v>
      </c>
      <c r="E5" s="149" t="s">
        <v>567</v>
      </c>
      <c r="F5" s="149" t="s">
        <v>568</v>
      </c>
      <c r="G5" s="149" t="s">
        <v>10</v>
      </c>
      <c r="H5" s="149" t="s">
        <v>58</v>
      </c>
      <c r="I5" s="149" t="s">
        <v>569</v>
      </c>
      <c r="J5" s="149"/>
      <c r="K5" s="149"/>
      <c r="L5" s="150" t="s">
        <v>570</v>
      </c>
      <c r="M5" s="150"/>
      <c r="N5" s="150"/>
      <c r="O5" s="151" t="s">
        <v>571</v>
      </c>
      <c r="P5" s="152"/>
      <c r="Q5" s="152"/>
      <c r="R5" s="151" t="s">
        <v>572</v>
      </c>
      <c r="S5" s="152"/>
      <c r="T5" s="152"/>
      <c r="U5" s="80" t="s">
        <v>573</v>
      </c>
      <c r="V5" s="80" t="s">
        <v>574</v>
      </c>
      <c r="W5" s="147" t="s">
        <v>575</v>
      </c>
    </row>
    <row r="6" spans="1:23" s="81" customFormat="1" ht="57" customHeight="1" x14ac:dyDescent="0.25">
      <c r="A6" s="149"/>
      <c r="B6" s="149"/>
      <c r="C6" s="149"/>
      <c r="D6" s="149"/>
      <c r="E6" s="149"/>
      <c r="F6" s="149"/>
      <c r="G6" s="149"/>
      <c r="H6" s="149"/>
      <c r="I6" s="82" t="s">
        <v>8</v>
      </c>
      <c r="J6" s="82" t="s">
        <v>6</v>
      </c>
      <c r="K6" s="82" t="s">
        <v>7</v>
      </c>
      <c r="L6" s="82" t="s">
        <v>8</v>
      </c>
      <c r="M6" s="82" t="s">
        <v>6</v>
      </c>
      <c r="N6" s="82" t="s">
        <v>7</v>
      </c>
      <c r="O6" s="82" t="s">
        <v>8</v>
      </c>
      <c r="P6" s="82" t="s">
        <v>6</v>
      </c>
      <c r="Q6" s="82" t="s">
        <v>7</v>
      </c>
      <c r="R6" s="82" t="s">
        <v>8</v>
      </c>
      <c r="S6" s="82" t="s">
        <v>6</v>
      </c>
      <c r="T6" s="82" t="s">
        <v>7</v>
      </c>
      <c r="U6" s="82" t="s">
        <v>8</v>
      </c>
      <c r="V6" s="82" t="s">
        <v>8</v>
      </c>
      <c r="W6" s="148"/>
    </row>
    <row r="7" spans="1:23" s="15" customFormat="1" ht="33.75" x14ac:dyDescent="0.25">
      <c r="A7" s="83">
        <v>1</v>
      </c>
      <c r="B7" s="84" t="s">
        <v>576</v>
      </c>
      <c r="C7" s="84" t="s">
        <v>577</v>
      </c>
      <c r="D7" s="84" t="s">
        <v>578</v>
      </c>
      <c r="E7" s="85" t="s">
        <v>579</v>
      </c>
      <c r="F7" s="86" t="s">
        <v>580</v>
      </c>
      <c r="G7" s="84" t="s">
        <v>282</v>
      </c>
      <c r="H7" s="86" t="s">
        <v>581</v>
      </c>
      <c r="I7" s="87">
        <v>119421442</v>
      </c>
      <c r="J7" s="88"/>
      <c r="K7" s="89"/>
      <c r="L7" s="87">
        <v>528822066</v>
      </c>
      <c r="M7" s="89"/>
      <c r="N7" s="89"/>
      <c r="O7" s="90">
        <v>4533220.5299999993</v>
      </c>
      <c r="P7" s="88"/>
      <c r="Q7" s="88"/>
      <c r="R7" s="90">
        <v>4533220.5299999993</v>
      </c>
      <c r="S7" s="88"/>
      <c r="T7" s="88"/>
      <c r="U7" s="91">
        <v>0</v>
      </c>
      <c r="V7" s="91">
        <v>0</v>
      </c>
      <c r="W7" s="92" t="s">
        <v>582</v>
      </c>
    </row>
    <row r="8" spans="1:23" s="15" customFormat="1" ht="78.75" x14ac:dyDescent="0.25">
      <c r="A8" s="83">
        <v>1</v>
      </c>
      <c r="B8" s="84" t="s">
        <v>583</v>
      </c>
      <c r="C8" s="84" t="s">
        <v>280</v>
      </c>
      <c r="D8" s="84" t="s">
        <v>131</v>
      </c>
      <c r="E8" s="85" t="s">
        <v>281</v>
      </c>
      <c r="F8" s="86" t="s">
        <v>213</v>
      </c>
      <c r="G8" s="84" t="s">
        <v>282</v>
      </c>
      <c r="H8" s="86" t="s">
        <v>581</v>
      </c>
      <c r="I8" s="93">
        <v>13</v>
      </c>
      <c r="J8" s="88"/>
      <c r="K8" s="88"/>
      <c r="L8" s="93">
        <v>50</v>
      </c>
      <c r="M8" s="88"/>
      <c r="N8" s="88"/>
      <c r="O8" s="94">
        <v>0</v>
      </c>
      <c r="P8" s="88"/>
      <c r="Q8" s="88"/>
      <c r="R8" s="95">
        <v>0</v>
      </c>
      <c r="S8" s="88"/>
      <c r="T8" s="88"/>
      <c r="U8" s="95">
        <v>0</v>
      </c>
      <c r="V8" s="95">
        <v>0</v>
      </c>
      <c r="W8" s="92" t="s">
        <v>584</v>
      </c>
    </row>
    <row r="9" spans="1:23" s="15" customFormat="1" ht="101.25" x14ac:dyDescent="0.25">
      <c r="A9" s="83">
        <v>1</v>
      </c>
      <c r="B9" s="84" t="s">
        <v>585</v>
      </c>
      <c r="C9" s="84" t="s">
        <v>586</v>
      </c>
      <c r="D9" s="84" t="s">
        <v>131</v>
      </c>
      <c r="E9" s="85" t="s">
        <v>587</v>
      </c>
      <c r="F9" s="86" t="s">
        <v>213</v>
      </c>
      <c r="G9" s="84" t="s">
        <v>282</v>
      </c>
      <c r="H9" s="86" t="s">
        <v>581</v>
      </c>
      <c r="I9" s="93">
        <v>30</v>
      </c>
      <c r="J9" s="88"/>
      <c r="K9" s="88"/>
      <c r="L9" s="93">
        <v>50</v>
      </c>
      <c r="M9" s="88"/>
      <c r="N9" s="88"/>
      <c r="O9" s="94">
        <v>34</v>
      </c>
      <c r="P9" s="88"/>
      <c r="Q9" s="88"/>
      <c r="R9" s="95">
        <v>34</v>
      </c>
      <c r="S9" s="88"/>
      <c r="T9" s="88"/>
      <c r="U9" s="95">
        <v>0</v>
      </c>
      <c r="V9" s="95">
        <v>0</v>
      </c>
      <c r="W9" s="92" t="s">
        <v>588</v>
      </c>
    </row>
    <row r="10" spans="1:23" s="15" customFormat="1" ht="78.75" x14ac:dyDescent="0.25">
      <c r="A10" s="83">
        <v>1</v>
      </c>
      <c r="B10" s="84" t="s">
        <v>583</v>
      </c>
      <c r="C10" s="84" t="s">
        <v>296</v>
      </c>
      <c r="D10" s="84" t="s">
        <v>139</v>
      </c>
      <c r="E10" s="85" t="s">
        <v>297</v>
      </c>
      <c r="F10" s="86" t="s">
        <v>295</v>
      </c>
      <c r="G10" s="84" t="s">
        <v>282</v>
      </c>
      <c r="H10" s="86" t="s">
        <v>581</v>
      </c>
      <c r="I10" s="93">
        <v>24</v>
      </c>
      <c r="J10" s="88"/>
      <c r="K10" s="88"/>
      <c r="L10" s="93">
        <v>120</v>
      </c>
      <c r="M10" s="88"/>
      <c r="N10" s="88"/>
      <c r="O10" s="94">
        <v>0</v>
      </c>
      <c r="P10" s="88"/>
      <c r="Q10" s="88"/>
      <c r="R10" s="95">
        <v>0</v>
      </c>
      <c r="S10" s="88"/>
      <c r="T10" s="88"/>
      <c r="U10" s="95">
        <v>0</v>
      </c>
      <c r="V10" s="95">
        <v>0</v>
      </c>
      <c r="W10" s="92" t="s">
        <v>589</v>
      </c>
    </row>
    <row r="11" spans="1:23" s="15" customFormat="1" ht="101.25" x14ac:dyDescent="0.25">
      <c r="A11" s="83">
        <v>1</v>
      </c>
      <c r="B11" s="84" t="s">
        <v>585</v>
      </c>
      <c r="C11" s="84" t="s">
        <v>590</v>
      </c>
      <c r="D11" s="84" t="s">
        <v>139</v>
      </c>
      <c r="E11" s="85" t="s">
        <v>591</v>
      </c>
      <c r="F11" s="86" t="s">
        <v>213</v>
      </c>
      <c r="G11" s="84" t="s">
        <v>282</v>
      </c>
      <c r="H11" s="86" t="s">
        <v>581</v>
      </c>
      <c r="I11" s="93">
        <v>70</v>
      </c>
      <c r="J11" s="88"/>
      <c r="K11" s="88"/>
      <c r="L11" s="93">
        <v>120</v>
      </c>
      <c r="M11" s="88"/>
      <c r="N11" s="88"/>
      <c r="O11" s="94">
        <v>16</v>
      </c>
      <c r="P11" s="88"/>
      <c r="Q11" s="88"/>
      <c r="R11" s="95">
        <v>13</v>
      </c>
      <c r="S11" s="88"/>
      <c r="T11" s="88"/>
      <c r="U11" s="95">
        <f>+O11-R11</f>
        <v>3</v>
      </c>
      <c r="V11" s="95">
        <v>0</v>
      </c>
      <c r="W11" s="92" t="s">
        <v>592</v>
      </c>
    </row>
    <row r="12" spans="1:23" s="15" customFormat="1" ht="78.75" x14ac:dyDescent="0.25">
      <c r="A12" s="83">
        <v>1</v>
      </c>
      <c r="B12" s="84" t="s">
        <v>583</v>
      </c>
      <c r="C12" s="84" t="s">
        <v>18</v>
      </c>
      <c r="D12" s="84" t="s">
        <v>139</v>
      </c>
      <c r="E12" s="85" t="s">
        <v>298</v>
      </c>
      <c r="F12" s="86" t="s">
        <v>295</v>
      </c>
      <c r="G12" s="84" t="s">
        <v>282</v>
      </c>
      <c r="H12" s="86" t="s">
        <v>581</v>
      </c>
      <c r="I12" s="93">
        <v>60</v>
      </c>
      <c r="J12" s="88"/>
      <c r="K12" s="88"/>
      <c r="L12" s="93">
        <v>300</v>
      </c>
      <c r="M12" s="88"/>
      <c r="N12" s="88"/>
      <c r="O12" s="94">
        <v>0</v>
      </c>
      <c r="P12" s="88"/>
      <c r="Q12" s="88"/>
      <c r="R12" s="95">
        <v>0</v>
      </c>
      <c r="S12" s="88"/>
      <c r="T12" s="88"/>
      <c r="U12" s="95">
        <v>0</v>
      </c>
      <c r="V12" s="95">
        <v>0</v>
      </c>
      <c r="W12" s="92" t="s">
        <v>593</v>
      </c>
    </row>
    <row r="13" spans="1:23" s="15" customFormat="1" ht="78.75" x14ac:dyDescent="0.25">
      <c r="A13" s="83">
        <v>1</v>
      </c>
      <c r="B13" s="84" t="s">
        <v>585</v>
      </c>
      <c r="C13" s="84" t="s">
        <v>594</v>
      </c>
      <c r="D13" s="84" t="s">
        <v>139</v>
      </c>
      <c r="E13" s="85" t="s">
        <v>595</v>
      </c>
      <c r="F13" s="86" t="s">
        <v>213</v>
      </c>
      <c r="G13" s="84" t="s">
        <v>282</v>
      </c>
      <c r="H13" s="86" t="s">
        <v>581</v>
      </c>
      <c r="I13" s="93">
        <v>180</v>
      </c>
      <c r="J13" s="88"/>
      <c r="K13" s="88"/>
      <c r="L13" s="93">
        <v>300</v>
      </c>
      <c r="M13" s="88"/>
      <c r="N13" s="88"/>
      <c r="O13" s="94">
        <v>178</v>
      </c>
      <c r="P13" s="88"/>
      <c r="Q13" s="88"/>
      <c r="R13" s="95">
        <v>113</v>
      </c>
      <c r="S13" s="88"/>
      <c r="T13" s="88"/>
      <c r="U13" s="95">
        <f>+O13-R13</f>
        <v>65</v>
      </c>
      <c r="V13" s="95">
        <v>0</v>
      </c>
      <c r="W13" s="92" t="s">
        <v>596</v>
      </c>
    </row>
    <row r="14" spans="1:23" s="15" customFormat="1" ht="33.75" x14ac:dyDescent="0.25">
      <c r="A14" s="84">
        <v>2</v>
      </c>
      <c r="B14" s="84" t="s">
        <v>576</v>
      </c>
      <c r="C14" s="84" t="s">
        <v>597</v>
      </c>
      <c r="D14" s="84" t="s">
        <v>578</v>
      </c>
      <c r="E14" s="85" t="s">
        <v>598</v>
      </c>
      <c r="F14" s="86" t="s">
        <v>580</v>
      </c>
      <c r="G14" s="84" t="s">
        <v>282</v>
      </c>
      <c r="H14" s="86" t="s">
        <v>581</v>
      </c>
      <c r="I14" s="87">
        <v>357830747</v>
      </c>
      <c r="J14" s="88"/>
      <c r="K14" s="89"/>
      <c r="L14" s="87">
        <v>1591283883</v>
      </c>
      <c r="M14" s="89"/>
      <c r="N14" s="89"/>
      <c r="O14" s="90">
        <v>94913638.5</v>
      </c>
      <c r="P14" s="88"/>
      <c r="Q14" s="88"/>
      <c r="R14" s="90">
        <v>94913638.5</v>
      </c>
      <c r="S14" s="88"/>
      <c r="T14" s="88"/>
      <c r="U14" s="91">
        <v>0</v>
      </c>
      <c r="V14" s="91">
        <v>0</v>
      </c>
      <c r="W14" s="92" t="s">
        <v>599</v>
      </c>
    </row>
    <row r="15" spans="1:23" s="15" customFormat="1" ht="78.75" x14ac:dyDescent="0.25">
      <c r="A15" s="84">
        <v>2</v>
      </c>
      <c r="B15" s="84" t="s">
        <v>583</v>
      </c>
      <c r="C15" s="84" t="s">
        <v>18</v>
      </c>
      <c r="D15" s="84" t="s">
        <v>600</v>
      </c>
      <c r="E15" s="85" t="s">
        <v>298</v>
      </c>
      <c r="F15" s="86" t="s">
        <v>295</v>
      </c>
      <c r="G15" s="84" t="s">
        <v>282</v>
      </c>
      <c r="H15" s="86" t="s">
        <v>581</v>
      </c>
      <c r="I15" s="93">
        <v>280</v>
      </c>
      <c r="J15" s="88"/>
      <c r="K15" s="88"/>
      <c r="L15" s="93">
        <v>1400</v>
      </c>
      <c r="M15" s="88"/>
      <c r="N15" s="88"/>
      <c r="O15" s="94">
        <v>0</v>
      </c>
      <c r="P15" s="88"/>
      <c r="Q15" s="88"/>
      <c r="R15" s="95">
        <v>0</v>
      </c>
      <c r="S15" s="88"/>
      <c r="T15" s="88"/>
      <c r="U15" s="95">
        <v>0</v>
      </c>
      <c r="V15" s="95">
        <v>0</v>
      </c>
      <c r="W15" s="92" t="s">
        <v>601</v>
      </c>
    </row>
    <row r="16" spans="1:23" s="15" customFormat="1" ht="112.5" x14ac:dyDescent="0.25">
      <c r="A16" s="84">
        <v>2</v>
      </c>
      <c r="B16" s="84" t="s">
        <v>585</v>
      </c>
      <c r="C16" s="84" t="s">
        <v>602</v>
      </c>
      <c r="D16" s="84" t="s">
        <v>600</v>
      </c>
      <c r="E16" s="85" t="s">
        <v>595</v>
      </c>
      <c r="F16" s="86" t="s">
        <v>213</v>
      </c>
      <c r="G16" s="84" t="s">
        <v>282</v>
      </c>
      <c r="H16" s="86" t="s">
        <v>581</v>
      </c>
      <c r="I16" s="93">
        <v>840</v>
      </c>
      <c r="J16" s="88"/>
      <c r="K16" s="88"/>
      <c r="L16" s="93">
        <v>1400</v>
      </c>
      <c r="M16" s="88"/>
      <c r="N16" s="88"/>
      <c r="O16" s="94">
        <v>1673</v>
      </c>
      <c r="P16" s="88"/>
      <c r="Q16" s="88"/>
      <c r="R16" s="95">
        <v>863</v>
      </c>
      <c r="S16" s="88"/>
      <c r="T16" s="88"/>
      <c r="U16" s="95">
        <f>+O16-R16</f>
        <v>810</v>
      </c>
      <c r="V16" s="95">
        <v>0</v>
      </c>
      <c r="W16" s="92" t="s">
        <v>603</v>
      </c>
    </row>
    <row r="17" spans="1:23" s="15" customFormat="1" ht="78.75" x14ac:dyDescent="0.25">
      <c r="A17" s="84">
        <v>2</v>
      </c>
      <c r="B17" s="84" t="s">
        <v>583</v>
      </c>
      <c r="C17" s="84" t="s">
        <v>16</v>
      </c>
      <c r="D17" s="84" t="s">
        <v>168</v>
      </c>
      <c r="E17" s="85" t="s">
        <v>312</v>
      </c>
      <c r="F17" s="86" t="s">
        <v>295</v>
      </c>
      <c r="G17" s="84" t="s">
        <v>282</v>
      </c>
      <c r="H17" s="86" t="s">
        <v>581</v>
      </c>
      <c r="I17" s="93">
        <v>640</v>
      </c>
      <c r="J17" s="88"/>
      <c r="K17" s="88"/>
      <c r="L17" s="93">
        <v>3200</v>
      </c>
      <c r="M17" s="88"/>
      <c r="N17" s="88"/>
      <c r="O17" s="94">
        <v>0</v>
      </c>
      <c r="P17" s="88"/>
      <c r="Q17" s="88"/>
      <c r="R17" s="95">
        <v>0</v>
      </c>
      <c r="S17" s="88"/>
      <c r="T17" s="88"/>
      <c r="U17" s="95">
        <v>0</v>
      </c>
      <c r="V17" s="95">
        <v>0</v>
      </c>
      <c r="W17" s="92" t="s">
        <v>589</v>
      </c>
    </row>
    <row r="18" spans="1:23" s="15" customFormat="1" ht="112.5" x14ac:dyDescent="0.25">
      <c r="A18" s="84">
        <v>2</v>
      </c>
      <c r="B18" s="84" t="s">
        <v>585</v>
      </c>
      <c r="C18" s="84" t="s">
        <v>604</v>
      </c>
      <c r="D18" s="84" t="s">
        <v>168</v>
      </c>
      <c r="E18" s="85" t="s">
        <v>605</v>
      </c>
      <c r="F18" s="86" t="s">
        <v>213</v>
      </c>
      <c r="G18" s="84" t="s">
        <v>282</v>
      </c>
      <c r="H18" s="86" t="s">
        <v>581</v>
      </c>
      <c r="I18" s="93">
        <v>1920</v>
      </c>
      <c r="J18" s="88"/>
      <c r="K18" s="88"/>
      <c r="L18" s="93">
        <v>3200</v>
      </c>
      <c r="M18" s="88"/>
      <c r="N18" s="88"/>
      <c r="O18" s="94">
        <v>10</v>
      </c>
      <c r="P18" s="88"/>
      <c r="Q18" s="88"/>
      <c r="R18" s="95">
        <v>0</v>
      </c>
      <c r="S18" s="88"/>
      <c r="T18" s="88"/>
      <c r="U18" s="95">
        <v>10</v>
      </c>
      <c r="V18" s="95">
        <v>0</v>
      </c>
      <c r="W18" s="92" t="s">
        <v>606</v>
      </c>
    </row>
    <row r="19" spans="1:23" s="15" customFormat="1" ht="45" x14ac:dyDescent="0.25">
      <c r="A19" s="84">
        <v>3</v>
      </c>
      <c r="B19" s="84" t="s">
        <v>576</v>
      </c>
      <c r="C19" s="84" t="s">
        <v>607</v>
      </c>
      <c r="D19" s="84" t="s">
        <v>578</v>
      </c>
      <c r="E19" s="85" t="s">
        <v>598</v>
      </c>
      <c r="F19" s="86" t="s">
        <v>580</v>
      </c>
      <c r="G19" s="84" t="s">
        <v>282</v>
      </c>
      <c r="H19" s="86" t="s">
        <v>581</v>
      </c>
      <c r="I19" s="87">
        <v>42386106</v>
      </c>
      <c r="J19" s="88"/>
      <c r="K19" s="89"/>
      <c r="L19" s="87">
        <v>187694169</v>
      </c>
      <c r="M19" s="89"/>
      <c r="N19" s="89"/>
      <c r="O19" s="90">
        <v>237545.60000000001</v>
      </c>
      <c r="P19" s="88"/>
      <c r="Q19" s="88"/>
      <c r="R19" s="90">
        <v>237545.60000000001</v>
      </c>
      <c r="S19" s="88"/>
      <c r="T19" s="88"/>
      <c r="U19" s="91">
        <v>0</v>
      </c>
      <c r="V19" s="91">
        <v>0</v>
      </c>
      <c r="W19" s="92" t="s">
        <v>608</v>
      </c>
    </row>
    <row r="20" spans="1:23" s="15" customFormat="1" ht="101.25" x14ac:dyDescent="0.25">
      <c r="A20" s="84">
        <v>3</v>
      </c>
      <c r="B20" s="84" t="s">
        <v>583</v>
      </c>
      <c r="C20" s="84" t="s">
        <v>322</v>
      </c>
      <c r="D20" s="84" t="s">
        <v>185</v>
      </c>
      <c r="E20" s="85" t="s">
        <v>323</v>
      </c>
      <c r="F20" s="86" t="s">
        <v>213</v>
      </c>
      <c r="G20" s="84" t="s">
        <v>282</v>
      </c>
      <c r="H20" s="86" t="s">
        <v>581</v>
      </c>
      <c r="I20" s="93">
        <v>0</v>
      </c>
      <c r="J20" s="88"/>
      <c r="K20" s="88"/>
      <c r="L20" s="93">
        <v>7</v>
      </c>
      <c r="M20" s="88"/>
      <c r="N20" s="88"/>
      <c r="O20" s="94">
        <v>0</v>
      </c>
      <c r="P20" s="88"/>
      <c r="Q20" s="88"/>
      <c r="R20" s="95">
        <v>0</v>
      </c>
      <c r="S20" s="88"/>
      <c r="T20" s="88"/>
      <c r="U20" s="95">
        <v>0</v>
      </c>
      <c r="V20" s="95">
        <v>0</v>
      </c>
      <c r="W20" s="96" t="s">
        <v>609</v>
      </c>
    </row>
    <row r="21" spans="1:23" s="15" customFormat="1" ht="67.5" x14ac:dyDescent="0.25">
      <c r="A21" s="84">
        <v>3</v>
      </c>
      <c r="B21" s="84" t="s">
        <v>585</v>
      </c>
      <c r="C21" s="84" t="s">
        <v>610</v>
      </c>
      <c r="D21" s="84" t="s">
        <v>185</v>
      </c>
      <c r="E21" s="85" t="s">
        <v>611</v>
      </c>
      <c r="F21" s="86" t="s">
        <v>213</v>
      </c>
      <c r="G21" s="84" t="s">
        <v>282</v>
      </c>
      <c r="H21" s="86" t="s">
        <v>581</v>
      </c>
      <c r="I21" s="93">
        <v>7</v>
      </c>
      <c r="J21" s="88"/>
      <c r="K21" s="88"/>
      <c r="L21" s="93">
        <v>7</v>
      </c>
      <c r="M21" s="88"/>
      <c r="N21" s="88"/>
      <c r="O21" s="94">
        <v>7</v>
      </c>
      <c r="P21" s="88"/>
      <c r="Q21" s="88"/>
      <c r="R21" s="95">
        <v>7</v>
      </c>
      <c r="S21" s="88"/>
      <c r="T21" s="88"/>
      <c r="U21" s="95">
        <v>0</v>
      </c>
      <c r="V21" s="95">
        <v>0</v>
      </c>
      <c r="W21" s="96" t="s">
        <v>612</v>
      </c>
    </row>
    <row r="22" spans="1:23" s="15" customFormat="1" ht="78.75" x14ac:dyDescent="0.25">
      <c r="A22" s="84">
        <v>3</v>
      </c>
      <c r="B22" s="84" t="s">
        <v>583</v>
      </c>
      <c r="C22" s="84" t="s">
        <v>316</v>
      </c>
      <c r="D22" s="84" t="s">
        <v>178</v>
      </c>
      <c r="E22" s="85" t="s">
        <v>317</v>
      </c>
      <c r="F22" s="86" t="s">
        <v>318</v>
      </c>
      <c r="G22" s="84" t="s">
        <v>282</v>
      </c>
      <c r="H22" s="86" t="s">
        <v>581</v>
      </c>
      <c r="I22" s="93">
        <v>600</v>
      </c>
      <c r="J22" s="88"/>
      <c r="K22" s="88"/>
      <c r="L22" s="93">
        <v>2400</v>
      </c>
      <c r="M22" s="88"/>
      <c r="N22" s="88"/>
      <c r="O22" s="94">
        <v>0</v>
      </c>
      <c r="P22" s="88"/>
      <c r="Q22" s="88"/>
      <c r="R22" s="95">
        <v>0</v>
      </c>
      <c r="S22" s="88"/>
      <c r="T22" s="88"/>
      <c r="U22" s="95">
        <v>0</v>
      </c>
      <c r="V22" s="95">
        <v>0</v>
      </c>
      <c r="W22" s="92" t="s">
        <v>613</v>
      </c>
    </row>
    <row r="23" spans="1:23" s="15" customFormat="1" ht="123.75" x14ac:dyDescent="0.25">
      <c r="A23" s="84">
        <v>3</v>
      </c>
      <c r="B23" s="84" t="s">
        <v>585</v>
      </c>
      <c r="C23" s="84" t="s">
        <v>614</v>
      </c>
      <c r="D23" s="84" t="s">
        <v>178</v>
      </c>
      <c r="E23" s="85" t="s">
        <v>615</v>
      </c>
      <c r="F23" s="86" t="s">
        <v>213</v>
      </c>
      <c r="G23" s="84" t="s">
        <v>282</v>
      </c>
      <c r="H23" s="86" t="s">
        <v>581</v>
      </c>
      <c r="I23" s="93">
        <v>1400</v>
      </c>
      <c r="J23" s="88"/>
      <c r="K23" s="88"/>
      <c r="L23" s="93">
        <v>2400</v>
      </c>
      <c r="M23" s="88"/>
      <c r="N23" s="88"/>
      <c r="O23" s="94">
        <v>0</v>
      </c>
      <c r="P23" s="88"/>
      <c r="Q23" s="88"/>
      <c r="R23" s="95">
        <v>0</v>
      </c>
      <c r="S23" s="88"/>
      <c r="T23" s="88"/>
      <c r="U23" s="95">
        <v>0</v>
      </c>
      <c r="V23" s="95">
        <v>0</v>
      </c>
      <c r="W23" s="92" t="s">
        <v>616</v>
      </c>
    </row>
    <row r="24" spans="1:23" s="15" customFormat="1" ht="56.25" x14ac:dyDescent="0.25">
      <c r="A24" s="84">
        <v>3</v>
      </c>
      <c r="B24" s="84" t="s">
        <v>583</v>
      </c>
      <c r="C24" s="84" t="s">
        <v>313</v>
      </c>
      <c r="D24" s="84" t="s">
        <v>178</v>
      </c>
      <c r="E24" s="85" t="s">
        <v>314</v>
      </c>
      <c r="F24" s="86" t="s">
        <v>315</v>
      </c>
      <c r="G24" s="84" t="s">
        <v>282</v>
      </c>
      <c r="H24" s="86" t="s">
        <v>581</v>
      </c>
      <c r="I24" s="93">
        <v>35000000</v>
      </c>
      <c r="J24" s="88"/>
      <c r="K24" s="88"/>
      <c r="L24" s="93">
        <v>140000000</v>
      </c>
      <c r="M24" s="88"/>
      <c r="N24" s="88"/>
      <c r="O24" s="97">
        <v>0</v>
      </c>
      <c r="P24" s="88"/>
      <c r="Q24" s="88"/>
      <c r="R24" s="91">
        <v>0</v>
      </c>
      <c r="S24" s="88"/>
      <c r="T24" s="88"/>
      <c r="U24" s="91">
        <v>0</v>
      </c>
      <c r="V24" s="91">
        <v>0</v>
      </c>
      <c r="W24" s="92" t="s">
        <v>617</v>
      </c>
    </row>
    <row r="25" spans="1:23" s="15" customFormat="1" ht="112.5" x14ac:dyDescent="0.25">
      <c r="A25" s="84">
        <v>3</v>
      </c>
      <c r="B25" s="84" t="s">
        <v>585</v>
      </c>
      <c r="C25" s="84" t="s">
        <v>618</v>
      </c>
      <c r="D25" s="84" t="s">
        <v>178</v>
      </c>
      <c r="E25" s="85" t="s">
        <v>619</v>
      </c>
      <c r="F25" s="86" t="s">
        <v>315</v>
      </c>
      <c r="G25" s="84" t="s">
        <v>282</v>
      </c>
      <c r="H25" s="86" t="s">
        <v>581</v>
      </c>
      <c r="I25" s="93">
        <v>84000000</v>
      </c>
      <c r="J25" s="88"/>
      <c r="K25" s="88"/>
      <c r="L25" s="93">
        <v>140000000</v>
      </c>
      <c r="M25" s="88"/>
      <c r="N25" s="88"/>
      <c r="O25" s="97">
        <v>0</v>
      </c>
      <c r="P25" s="88"/>
      <c r="Q25" s="88"/>
      <c r="R25" s="91">
        <v>0</v>
      </c>
      <c r="S25" s="88"/>
      <c r="T25" s="88"/>
      <c r="U25" s="91">
        <v>0</v>
      </c>
      <c r="V25" s="91">
        <v>0</v>
      </c>
      <c r="W25" s="92" t="s">
        <v>620</v>
      </c>
    </row>
    <row r="26" spans="1:23" s="15" customFormat="1" ht="33.75" x14ac:dyDescent="0.25">
      <c r="A26" s="84">
        <v>4</v>
      </c>
      <c r="B26" s="84" t="s">
        <v>576</v>
      </c>
      <c r="C26" s="84" t="s">
        <v>621</v>
      </c>
      <c r="D26" s="84" t="s">
        <v>578</v>
      </c>
      <c r="E26" s="85" t="s">
        <v>579</v>
      </c>
      <c r="F26" s="86" t="s">
        <v>580</v>
      </c>
      <c r="G26" s="84" t="s">
        <v>282</v>
      </c>
      <c r="H26" s="86" t="s">
        <v>581</v>
      </c>
      <c r="I26" s="87">
        <v>61383824</v>
      </c>
      <c r="J26" s="88"/>
      <c r="K26" s="89"/>
      <c r="L26" s="87">
        <v>189749312</v>
      </c>
      <c r="M26" s="89"/>
      <c r="N26" s="89"/>
      <c r="O26" s="97">
        <v>0</v>
      </c>
      <c r="P26" s="88"/>
      <c r="Q26" s="88"/>
      <c r="R26" s="91">
        <v>0</v>
      </c>
      <c r="S26" s="88"/>
      <c r="T26" s="88"/>
      <c r="U26" s="91">
        <v>0</v>
      </c>
      <c r="V26" s="91">
        <v>0</v>
      </c>
      <c r="W26" s="92" t="s">
        <v>582</v>
      </c>
    </row>
    <row r="27" spans="1:23" s="15" customFormat="1" ht="67.5" x14ac:dyDescent="0.25">
      <c r="A27" s="84">
        <v>4</v>
      </c>
      <c r="B27" s="84" t="s">
        <v>583</v>
      </c>
      <c r="C27" s="84" t="s">
        <v>326</v>
      </c>
      <c r="D27" s="84" t="s">
        <v>197</v>
      </c>
      <c r="E27" s="85" t="s">
        <v>327</v>
      </c>
      <c r="F27" s="86" t="s">
        <v>622</v>
      </c>
      <c r="G27" s="84" t="s">
        <v>282</v>
      </c>
      <c r="H27" s="86" t="s">
        <v>581</v>
      </c>
      <c r="I27" s="93">
        <v>200000</v>
      </c>
      <c r="J27" s="88"/>
      <c r="K27" s="88"/>
      <c r="L27" s="93">
        <v>800000</v>
      </c>
      <c r="M27" s="88"/>
      <c r="N27" s="88"/>
      <c r="O27" s="97">
        <v>0</v>
      </c>
      <c r="P27" s="88"/>
      <c r="Q27" s="88"/>
      <c r="R27" s="91">
        <v>0</v>
      </c>
      <c r="S27" s="88"/>
      <c r="T27" s="88"/>
      <c r="U27" s="91">
        <v>0</v>
      </c>
      <c r="V27" s="91">
        <v>0</v>
      </c>
      <c r="W27" s="92" t="s">
        <v>623</v>
      </c>
    </row>
    <row r="28" spans="1:23" s="15" customFormat="1" ht="90" x14ac:dyDescent="0.25">
      <c r="A28" s="84">
        <v>4</v>
      </c>
      <c r="B28" s="84" t="s">
        <v>585</v>
      </c>
      <c r="C28" s="84" t="s">
        <v>624</v>
      </c>
      <c r="D28" s="84" t="s">
        <v>197</v>
      </c>
      <c r="E28" s="85" t="s">
        <v>625</v>
      </c>
      <c r="F28" s="86" t="s">
        <v>622</v>
      </c>
      <c r="G28" s="84" t="s">
        <v>282</v>
      </c>
      <c r="H28" s="86" t="s">
        <v>581</v>
      </c>
      <c r="I28" s="93">
        <v>480000</v>
      </c>
      <c r="J28" s="88"/>
      <c r="K28" s="88"/>
      <c r="L28" s="93">
        <v>800000</v>
      </c>
      <c r="M28" s="88"/>
      <c r="N28" s="88"/>
      <c r="O28" s="97">
        <v>76352.850000000006</v>
      </c>
      <c r="P28" s="98"/>
      <c r="Q28" s="98"/>
      <c r="R28" s="97">
        <v>76352.850000000006</v>
      </c>
      <c r="S28" s="98"/>
      <c r="T28" s="98"/>
      <c r="U28" s="91">
        <v>0</v>
      </c>
      <c r="V28" s="91">
        <v>0</v>
      </c>
      <c r="W28" s="92" t="s">
        <v>626</v>
      </c>
    </row>
    <row r="29" spans="1:23" s="15" customFormat="1" ht="78.75" x14ac:dyDescent="0.25">
      <c r="A29" s="84">
        <v>4</v>
      </c>
      <c r="B29" s="84" t="s">
        <v>583</v>
      </c>
      <c r="C29" s="84" t="s">
        <v>329</v>
      </c>
      <c r="D29" s="84" t="s">
        <v>197</v>
      </c>
      <c r="E29" s="85" t="s">
        <v>330</v>
      </c>
      <c r="F29" s="86" t="s">
        <v>622</v>
      </c>
      <c r="G29" s="84" t="s">
        <v>282</v>
      </c>
      <c r="H29" s="86" t="s">
        <v>581</v>
      </c>
      <c r="I29" s="93">
        <v>6500</v>
      </c>
      <c r="J29" s="88"/>
      <c r="K29" s="88"/>
      <c r="L29" s="93">
        <v>26000</v>
      </c>
      <c r="M29" s="88"/>
      <c r="N29" s="88"/>
      <c r="O29" s="97">
        <v>0</v>
      </c>
      <c r="P29" s="98"/>
      <c r="Q29" s="98"/>
      <c r="R29" s="91">
        <v>0</v>
      </c>
      <c r="S29" s="98"/>
      <c r="T29" s="98"/>
      <c r="U29" s="91">
        <v>0</v>
      </c>
      <c r="V29" s="91">
        <v>0</v>
      </c>
      <c r="W29" s="92" t="s">
        <v>627</v>
      </c>
    </row>
    <row r="30" spans="1:23" s="15" customFormat="1" ht="90" x14ac:dyDescent="0.25">
      <c r="A30" s="84">
        <v>4</v>
      </c>
      <c r="B30" s="84" t="s">
        <v>585</v>
      </c>
      <c r="C30" s="84" t="s">
        <v>628</v>
      </c>
      <c r="D30" s="84" t="s">
        <v>197</v>
      </c>
      <c r="E30" s="85" t="s">
        <v>629</v>
      </c>
      <c r="F30" s="86" t="s">
        <v>622</v>
      </c>
      <c r="G30" s="84" t="s">
        <v>282</v>
      </c>
      <c r="H30" s="86" t="s">
        <v>581</v>
      </c>
      <c r="I30" s="93">
        <v>15600</v>
      </c>
      <c r="J30" s="88"/>
      <c r="K30" s="88"/>
      <c r="L30" s="93">
        <v>26000</v>
      </c>
      <c r="M30" s="88"/>
      <c r="N30" s="88"/>
      <c r="O30" s="97">
        <v>4998</v>
      </c>
      <c r="P30" s="98"/>
      <c r="Q30" s="98"/>
      <c r="R30" s="91">
        <v>4998</v>
      </c>
      <c r="S30" s="98"/>
      <c r="T30" s="98"/>
      <c r="U30" s="91">
        <v>0</v>
      </c>
      <c r="V30" s="91">
        <v>0</v>
      </c>
      <c r="W30" s="92" t="s">
        <v>630</v>
      </c>
    </row>
    <row r="31" spans="1:23" s="15" customFormat="1" ht="33.75" x14ac:dyDescent="0.25">
      <c r="A31" s="84">
        <v>5</v>
      </c>
      <c r="B31" s="84" t="s">
        <v>576</v>
      </c>
      <c r="C31" s="84" t="s">
        <v>631</v>
      </c>
      <c r="D31" s="84" t="s">
        <v>578</v>
      </c>
      <c r="E31" s="85" t="s">
        <v>579</v>
      </c>
      <c r="F31" s="86" t="s">
        <v>580</v>
      </c>
      <c r="G31" s="84" t="s">
        <v>282</v>
      </c>
      <c r="H31" s="86" t="s">
        <v>581</v>
      </c>
      <c r="I31" s="87">
        <v>122384680.22979146</v>
      </c>
      <c r="J31" s="88"/>
      <c r="K31" s="89"/>
      <c r="L31" s="87">
        <v>452652451</v>
      </c>
      <c r="M31" s="89"/>
      <c r="N31" s="89"/>
      <c r="O31" s="97">
        <v>0</v>
      </c>
      <c r="P31" s="88"/>
      <c r="Q31" s="88"/>
      <c r="R31" s="91">
        <v>0</v>
      </c>
      <c r="S31" s="88"/>
      <c r="T31" s="88"/>
      <c r="U31" s="91">
        <v>0</v>
      </c>
      <c r="V31" s="91">
        <v>0</v>
      </c>
      <c r="W31" s="92" t="s">
        <v>632</v>
      </c>
    </row>
    <row r="32" spans="1:23" s="15" customFormat="1" ht="78.75" x14ac:dyDescent="0.25">
      <c r="A32" s="84">
        <v>5</v>
      </c>
      <c r="B32" s="84" t="s">
        <v>583</v>
      </c>
      <c r="C32" s="84" t="s">
        <v>326</v>
      </c>
      <c r="D32" s="84" t="s">
        <v>633</v>
      </c>
      <c r="E32" s="85" t="s">
        <v>327</v>
      </c>
      <c r="F32" s="86" t="s">
        <v>622</v>
      </c>
      <c r="G32" s="84" t="s">
        <v>282</v>
      </c>
      <c r="H32" s="86" t="s">
        <v>581</v>
      </c>
      <c r="I32" s="93">
        <v>160000</v>
      </c>
      <c r="J32" s="88"/>
      <c r="K32" s="88"/>
      <c r="L32" s="93">
        <v>640000</v>
      </c>
      <c r="M32" s="88"/>
      <c r="N32" s="88"/>
      <c r="O32" s="97">
        <v>0</v>
      </c>
      <c r="P32" s="88"/>
      <c r="Q32" s="88"/>
      <c r="R32" s="91">
        <v>0</v>
      </c>
      <c r="S32" s="88"/>
      <c r="T32" s="88"/>
      <c r="U32" s="91">
        <v>0</v>
      </c>
      <c r="V32" s="91">
        <v>0</v>
      </c>
      <c r="W32" s="92" t="s">
        <v>634</v>
      </c>
    </row>
    <row r="33" spans="1:23" s="15" customFormat="1" ht="90" x14ac:dyDescent="0.25">
      <c r="A33" s="84">
        <v>5</v>
      </c>
      <c r="B33" s="84" t="s">
        <v>585</v>
      </c>
      <c r="C33" s="84" t="s">
        <v>635</v>
      </c>
      <c r="D33" s="84" t="s">
        <v>633</v>
      </c>
      <c r="E33" s="85" t="s">
        <v>636</v>
      </c>
      <c r="F33" s="86" t="s">
        <v>622</v>
      </c>
      <c r="G33" s="84" t="s">
        <v>282</v>
      </c>
      <c r="H33" s="86" t="s">
        <v>581</v>
      </c>
      <c r="I33" s="93">
        <v>384000</v>
      </c>
      <c r="J33" s="88"/>
      <c r="K33" s="88"/>
      <c r="L33" s="93">
        <v>640000</v>
      </c>
      <c r="M33" s="88"/>
      <c r="N33" s="88"/>
      <c r="O33" s="97">
        <v>212856</v>
      </c>
      <c r="P33" s="88"/>
      <c r="Q33" s="88"/>
      <c r="R33" s="91">
        <v>212856</v>
      </c>
      <c r="S33" s="88"/>
      <c r="T33" s="88"/>
      <c r="U33" s="91">
        <v>0</v>
      </c>
      <c r="V33" s="91">
        <v>0</v>
      </c>
      <c r="W33" s="92" t="s">
        <v>637</v>
      </c>
    </row>
    <row r="34" spans="1:23" s="15" customFormat="1" ht="90" x14ac:dyDescent="0.25">
      <c r="A34" s="84">
        <v>5</v>
      </c>
      <c r="B34" s="84" t="s">
        <v>583</v>
      </c>
      <c r="C34" s="84" t="s">
        <v>336</v>
      </c>
      <c r="D34" s="84" t="s">
        <v>633</v>
      </c>
      <c r="E34" s="85" t="s">
        <v>339</v>
      </c>
      <c r="F34" s="86" t="s">
        <v>638</v>
      </c>
      <c r="G34" s="84" t="s">
        <v>282</v>
      </c>
      <c r="H34" s="86" t="s">
        <v>581</v>
      </c>
      <c r="I34" s="93">
        <v>175</v>
      </c>
      <c r="J34" s="88"/>
      <c r="K34" s="88"/>
      <c r="L34" s="93">
        <v>710</v>
      </c>
      <c r="M34" s="88"/>
      <c r="N34" s="88"/>
      <c r="O34" s="94">
        <v>0</v>
      </c>
      <c r="P34" s="88"/>
      <c r="Q34" s="88"/>
      <c r="R34" s="95">
        <v>0</v>
      </c>
      <c r="S34" s="88"/>
      <c r="T34" s="88"/>
      <c r="U34" s="95">
        <v>0</v>
      </c>
      <c r="V34" s="95">
        <v>0</v>
      </c>
      <c r="W34" s="92" t="s">
        <v>639</v>
      </c>
    </row>
    <row r="35" spans="1:23" s="15" customFormat="1" ht="90" x14ac:dyDescent="0.25">
      <c r="A35" s="84">
        <v>5</v>
      </c>
      <c r="B35" s="84" t="s">
        <v>585</v>
      </c>
      <c r="C35" s="84" t="s">
        <v>640</v>
      </c>
      <c r="D35" s="84" t="s">
        <v>633</v>
      </c>
      <c r="E35" s="85" t="s">
        <v>641</v>
      </c>
      <c r="F35" s="86" t="s">
        <v>638</v>
      </c>
      <c r="G35" s="84" t="s">
        <v>282</v>
      </c>
      <c r="H35" s="86" t="s">
        <v>581</v>
      </c>
      <c r="I35" s="93">
        <v>420</v>
      </c>
      <c r="J35" s="88"/>
      <c r="K35" s="88"/>
      <c r="L35" s="93">
        <v>710</v>
      </c>
      <c r="M35" s="88"/>
      <c r="N35" s="88"/>
      <c r="O35" s="94">
        <v>302</v>
      </c>
      <c r="P35" s="88"/>
      <c r="Q35" s="88"/>
      <c r="R35" s="95">
        <v>302</v>
      </c>
      <c r="S35" s="88"/>
      <c r="T35" s="88"/>
      <c r="U35" s="95">
        <v>0</v>
      </c>
      <c r="V35" s="95">
        <v>0</v>
      </c>
      <c r="W35" s="92" t="s">
        <v>642</v>
      </c>
    </row>
    <row r="36" spans="1:23" s="15" customFormat="1" ht="67.5" x14ac:dyDescent="0.25">
      <c r="A36" s="84">
        <v>5</v>
      </c>
      <c r="B36" s="84" t="s">
        <v>583</v>
      </c>
      <c r="C36" s="84" t="s">
        <v>333</v>
      </c>
      <c r="D36" s="84" t="s">
        <v>185</v>
      </c>
      <c r="E36" s="85" t="s">
        <v>643</v>
      </c>
      <c r="F36" s="86" t="s">
        <v>213</v>
      </c>
      <c r="G36" s="84" t="s">
        <v>282</v>
      </c>
      <c r="H36" s="86" t="s">
        <v>581</v>
      </c>
      <c r="I36" s="93">
        <v>3</v>
      </c>
      <c r="J36" s="88"/>
      <c r="K36" s="88"/>
      <c r="L36" s="93">
        <v>12</v>
      </c>
      <c r="M36" s="88"/>
      <c r="N36" s="88"/>
      <c r="O36" s="94">
        <v>0</v>
      </c>
      <c r="P36" s="88"/>
      <c r="Q36" s="88"/>
      <c r="R36" s="95">
        <v>0</v>
      </c>
      <c r="S36" s="88"/>
      <c r="T36" s="88"/>
      <c r="U36" s="95">
        <v>0</v>
      </c>
      <c r="V36" s="95">
        <v>0</v>
      </c>
      <c r="W36" s="92" t="s">
        <v>644</v>
      </c>
    </row>
    <row r="37" spans="1:23" s="15" customFormat="1" ht="101.25" x14ac:dyDescent="0.25">
      <c r="A37" s="84">
        <v>5</v>
      </c>
      <c r="B37" s="84" t="s">
        <v>585</v>
      </c>
      <c r="C37" s="84" t="s">
        <v>645</v>
      </c>
      <c r="D37" s="84" t="s">
        <v>185</v>
      </c>
      <c r="E37" s="85" t="s">
        <v>646</v>
      </c>
      <c r="F37" s="86" t="s">
        <v>213</v>
      </c>
      <c r="G37" s="84" t="s">
        <v>282</v>
      </c>
      <c r="H37" s="86" t="s">
        <v>581</v>
      </c>
      <c r="I37" s="93">
        <v>7</v>
      </c>
      <c r="J37" s="88"/>
      <c r="K37" s="88"/>
      <c r="L37" s="93">
        <v>12</v>
      </c>
      <c r="M37" s="88"/>
      <c r="N37" s="88"/>
      <c r="O37" s="94">
        <v>0</v>
      </c>
      <c r="P37" s="88"/>
      <c r="Q37" s="88"/>
      <c r="R37" s="95">
        <v>0</v>
      </c>
      <c r="S37" s="88"/>
      <c r="T37" s="88"/>
      <c r="U37" s="95">
        <v>0</v>
      </c>
      <c r="V37" s="95">
        <v>0</v>
      </c>
      <c r="W37" s="92" t="s">
        <v>647</v>
      </c>
    </row>
    <row r="38" spans="1:23" s="15" customFormat="1" ht="90" x14ac:dyDescent="0.25">
      <c r="A38" s="84">
        <v>5</v>
      </c>
      <c r="B38" s="84" t="s">
        <v>583</v>
      </c>
      <c r="C38" s="84" t="s">
        <v>331</v>
      </c>
      <c r="D38" s="84" t="s">
        <v>185</v>
      </c>
      <c r="E38" s="85" t="s">
        <v>648</v>
      </c>
      <c r="F38" s="86" t="s">
        <v>213</v>
      </c>
      <c r="G38" s="84" t="s">
        <v>282</v>
      </c>
      <c r="H38" s="86" t="s">
        <v>581</v>
      </c>
      <c r="I38" s="93">
        <v>2</v>
      </c>
      <c r="J38" s="88"/>
      <c r="K38" s="88"/>
      <c r="L38" s="93">
        <v>9</v>
      </c>
      <c r="M38" s="88"/>
      <c r="N38" s="88"/>
      <c r="O38" s="94">
        <v>0</v>
      </c>
      <c r="P38" s="88"/>
      <c r="Q38" s="88"/>
      <c r="R38" s="95">
        <v>0</v>
      </c>
      <c r="S38" s="88"/>
      <c r="T38" s="88"/>
      <c r="U38" s="95">
        <v>0</v>
      </c>
      <c r="V38" s="95">
        <v>0</v>
      </c>
      <c r="W38" s="92" t="s">
        <v>649</v>
      </c>
    </row>
    <row r="39" spans="1:23" s="15" customFormat="1" ht="90" x14ac:dyDescent="0.25">
      <c r="A39" s="84">
        <v>5</v>
      </c>
      <c r="B39" s="84" t="s">
        <v>585</v>
      </c>
      <c r="C39" s="84" t="s">
        <v>650</v>
      </c>
      <c r="D39" s="84" t="s">
        <v>185</v>
      </c>
      <c r="E39" s="85" t="s">
        <v>651</v>
      </c>
      <c r="F39" s="86" t="s">
        <v>213</v>
      </c>
      <c r="G39" s="84" t="s">
        <v>282</v>
      </c>
      <c r="H39" s="86" t="s">
        <v>581</v>
      </c>
      <c r="I39" s="93">
        <v>5</v>
      </c>
      <c r="J39" s="88"/>
      <c r="K39" s="88"/>
      <c r="L39" s="93">
        <v>9</v>
      </c>
      <c r="M39" s="88"/>
      <c r="N39" s="88"/>
      <c r="O39" s="94">
        <v>1</v>
      </c>
      <c r="P39" s="88"/>
      <c r="Q39" s="88"/>
      <c r="R39" s="95">
        <v>1</v>
      </c>
      <c r="S39" s="88"/>
      <c r="T39" s="88"/>
      <c r="U39" s="95">
        <v>0</v>
      </c>
      <c r="V39" s="95">
        <v>0</v>
      </c>
      <c r="W39" s="92" t="s">
        <v>652</v>
      </c>
    </row>
    <row r="40" spans="1:23" s="15" customFormat="1" ht="78.75" x14ac:dyDescent="0.25">
      <c r="A40" s="84">
        <v>5</v>
      </c>
      <c r="B40" s="84" t="s">
        <v>583</v>
      </c>
      <c r="C40" s="84" t="s">
        <v>329</v>
      </c>
      <c r="D40" s="84" t="s">
        <v>633</v>
      </c>
      <c r="E40" s="85" t="s">
        <v>330</v>
      </c>
      <c r="F40" s="86" t="s">
        <v>622</v>
      </c>
      <c r="G40" s="84" t="s">
        <v>282</v>
      </c>
      <c r="H40" s="86" t="s">
        <v>581</v>
      </c>
      <c r="I40" s="93">
        <v>19900</v>
      </c>
      <c r="J40" s="88"/>
      <c r="K40" s="88"/>
      <c r="L40" s="93">
        <v>79900</v>
      </c>
      <c r="M40" s="88"/>
      <c r="N40" s="88"/>
      <c r="O40" s="97">
        <v>0</v>
      </c>
      <c r="P40" s="88"/>
      <c r="Q40" s="88"/>
      <c r="R40" s="91">
        <v>0</v>
      </c>
      <c r="S40" s="88"/>
      <c r="T40" s="88"/>
      <c r="U40" s="91">
        <v>0</v>
      </c>
      <c r="V40" s="91">
        <v>0</v>
      </c>
      <c r="W40" s="92" t="s">
        <v>634</v>
      </c>
    </row>
    <row r="41" spans="1:23" s="15" customFormat="1" ht="101.25" x14ac:dyDescent="0.25">
      <c r="A41" s="84">
        <v>5</v>
      </c>
      <c r="B41" s="84" t="s">
        <v>585</v>
      </c>
      <c r="C41" s="84" t="s">
        <v>628</v>
      </c>
      <c r="D41" s="84" t="s">
        <v>633</v>
      </c>
      <c r="E41" s="85" t="s">
        <v>629</v>
      </c>
      <c r="F41" s="86" t="s">
        <v>622</v>
      </c>
      <c r="G41" s="84" t="s">
        <v>282</v>
      </c>
      <c r="H41" s="86" t="s">
        <v>581</v>
      </c>
      <c r="I41" s="93">
        <v>47900</v>
      </c>
      <c r="J41" s="88"/>
      <c r="K41" s="88"/>
      <c r="L41" s="93">
        <v>79900</v>
      </c>
      <c r="M41" s="88"/>
      <c r="N41" s="88"/>
      <c r="O41" s="97">
        <v>28439</v>
      </c>
      <c r="P41" s="88"/>
      <c r="Q41" s="88"/>
      <c r="R41" s="91">
        <v>28439</v>
      </c>
      <c r="S41" s="88"/>
      <c r="T41" s="88"/>
      <c r="U41" s="91">
        <v>0</v>
      </c>
      <c r="V41" s="91">
        <v>0</v>
      </c>
      <c r="W41" s="92" t="s">
        <v>653</v>
      </c>
    </row>
    <row r="42" spans="1:23" s="15" customFormat="1" ht="45" x14ac:dyDescent="0.25">
      <c r="A42" s="84">
        <v>6</v>
      </c>
      <c r="B42" s="84" t="s">
        <v>576</v>
      </c>
      <c r="C42" s="84" t="s">
        <v>654</v>
      </c>
      <c r="D42" s="84" t="s">
        <v>578</v>
      </c>
      <c r="E42" s="85" t="s">
        <v>598</v>
      </c>
      <c r="F42" s="86" t="s">
        <v>580</v>
      </c>
      <c r="G42" s="84" t="s">
        <v>282</v>
      </c>
      <c r="H42" s="86" t="s">
        <v>581</v>
      </c>
      <c r="I42" s="87">
        <v>15939293</v>
      </c>
      <c r="J42" s="88"/>
      <c r="K42" s="89"/>
      <c r="L42" s="87">
        <v>70582380</v>
      </c>
      <c r="M42" s="89"/>
      <c r="N42" s="89"/>
      <c r="O42" s="97">
        <v>0</v>
      </c>
      <c r="P42" s="88"/>
      <c r="Q42" s="88"/>
      <c r="R42" s="91">
        <v>0</v>
      </c>
      <c r="S42" s="88"/>
      <c r="T42" s="88"/>
      <c r="U42" s="91">
        <v>0</v>
      </c>
      <c r="V42" s="91">
        <v>0</v>
      </c>
      <c r="W42" s="92" t="s">
        <v>608</v>
      </c>
    </row>
    <row r="43" spans="1:23" s="15" customFormat="1" ht="45" x14ac:dyDescent="0.25">
      <c r="A43" s="84">
        <v>6</v>
      </c>
      <c r="B43" s="84" t="s">
        <v>576</v>
      </c>
      <c r="C43" s="84" t="s">
        <v>655</v>
      </c>
      <c r="D43" s="84" t="s">
        <v>578</v>
      </c>
      <c r="E43" s="85" t="s">
        <v>598</v>
      </c>
      <c r="F43" s="86" t="s">
        <v>580</v>
      </c>
      <c r="G43" s="84" t="s">
        <v>247</v>
      </c>
      <c r="H43" s="86" t="s">
        <v>581</v>
      </c>
      <c r="I43" s="87">
        <v>39896999.01727397</v>
      </c>
      <c r="J43" s="88"/>
      <c r="K43" s="89"/>
      <c r="L43" s="87">
        <v>176671903</v>
      </c>
      <c r="M43" s="89"/>
      <c r="N43" s="89"/>
      <c r="O43" s="97">
        <v>0</v>
      </c>
      <c r="P43" s="88"/>
      <c r="Q43" s="88"/>
      <c r="R43" s="91">
        <v>0</v>
      </c>
      <c r="S43" s="88"/>
      <c r="T43" s="88"/>
      <c r="U43" s="91">
        <v>0</v>
      </c>
      <c r="V43" s="91">
        <v>0</v>
      </c>
      <c r="W43" s="92" t="s">
        <v>608</v>
      </c>
    </row>
    <row r="44" spans="1:23" s="15" customFormat="1" ht="90" x14ac:dyDescent="0.25">
      <c r="A44" s="84">
        <v>6</v>
      </c>
      <c r="B44" s="84" t="s">
        <v>583</v>
      </c>
      <c r="C44" s="84" t="s">
        <v>340</v>
      </c>
      <c r="D44" s="84" t="s">
        <v>214</v>
      </c>
      <c r="E44" s="85" t="s">
        <v>341</v>
      </c>
      <c r="F44" s="86" t="s">
        <v>213</v>
      </c>
      <c r="G44" s="84" t="s">
        <v>282</v>
      </c>
      <c r="H44" s="86" t="s">
        <v>581</v>
      </c>
      <c r="I44" s="93">
        <v>0</v>
      </c>
      <c r="J44" s="88"/>
      <c r="K44" s="88"/>
      <c r="L44" s="93">
        <v>6</v>
      </c>
      <c r="M44" s="88"/>
      <c r="N44" s="88"/>
      <c r="O44" s="94">
        <v>0</v>
      </c>
      <c r="P44" s="88"/>
      <c r="Q44" s="88"/>
      <c r="R44" s="95">
        <v>0</v>
      </c>
      <c r="S44" s="88"/>
      <c r="T44" s="88"/>
      <c r="U44" s="95">
        <v>0</v>
      </c>
      <c r="V44" s="95">
        <v>0</v>
      </c>
      <c r="W44" s="99" t="s">
        <v>656</v>
      </c>
    </row>
    <row r="45" spans="1:23" s="15" customFormat="1" ht="123.75" x14ac:dyDescent="0.25">
      <c r="A45" s="84">
        <v>6</v>
      </c>
      <c r="B45" s="84" t="s">
        <v>585</v>
      </c>
      <c r="C45" s="84" t="s">
        <v>657</v>
      </c>
      <c r="D45" s="84" t="s">
        <v>214</v>
      </c>
      <c r="E45" s="85" t="s">
        <v>658</v>
      </c>
      <c r="F45" s="86" t="s">
        <v>213</v>
      </c>
      <c r="G45" s="84" t="s">
        <v>282</v>
      </c>
      <c r="H45" s="86" t="s">
        <v>581</v>
      </c>
      <c r="I45" s="93">
        <v>6</v>
      </c>
      <c r="J45" s="88"/>
      <c r="K45" s="88"/>
      <c r="L45" s="93">
        <v>6</v>
      </c>
      <c r="M45" s="88"/>
      <c r="N45" s="88"/>
      <c r="O45" s="94">
        <v>0</v>
      </c>
      <c r="P45" s="88"/>
      <c r="Q45" s="88"/>
      <c r="R45" s="95">
        <v>0</v>
      </c>
      <c r="S45" s="88"/>
      <c r="T45" s="88"/>
      <c r="U45" s="95">
        <v>0</v>
      </c>
      <c r="V45" s="95">
        <v>0</v>
      </c>
      <c r="W45" s="99" t="s">
        <v>659</v>
      </c>
    </row>
    <row r="46" spans="1:23" s="15" customFormat="1" ht="112.5" x14ac:dyDescent="0.25">
      <c r="A46" s="84">
        <v>6</v>
      </c>
      <c r="B46" s="84" t="s">
        <v>583</v>
      </c>
      <c r="C46" s="84" t="s">
        <v>363</v>
      </c>
      <c r="D46" s="84" t="s">
        <v>248</v>
      </c>
      <c r="E46" s="85" t="s">
        <v>374</v>
      </c>
      <c r="F46" s="86" t="s">
        <v>213</v>
      </c>
      <c r="G46" s="84" t="s">
        <v>247</v>
      </c>
      <c r="H46" s="86" t="s">
        <v>581</v>
      </c>
      <c r="I46" s="93">
        <v>6000</v>
      </c>
      <c r="J46" s="88"/>
      <c r="K46" s="88"/>
      <c r="L46" s="93">
        <v>10000</v>
      </c>
      <c r="M46" s="88"/>
      <c r="N46" s="88"/>
      <c r="O46" s="94">
        <v>0</v>
      </c>
      <c r="P46" s="88"/>
      <c r="Q46" s="88"/>
      <c r="R46" s="95">
        <v>0</v>
      </c>
      <c r="S46" s="88"/>
      <c r="T46" s="88"/>
      <c r="U46" s="95">
        <v>0</v>
      </c>
      <c r="V46" s="95">
        <v>0</v>
      </c>
      <c r="W46" s="92" t="s">
        <v>660</v>
      </c>
    </row>
    <row r="47" spans="1:23" s="15" customFormat="1" ht="123.75" x14ac:dyDescent="0.25">
      <c r="A47" s="84">
        <v>6</v>
      </c>
      <c r="B47" s="84" t="s">
        <v>583</v>
      </c>
      <c r="C47" s="84" t="s">
        <v>367</v>
      </c>
      <c r="D47" s="84" t="s">
        <v>251</v>
      </c>
      <c r="E47" s="85" t="s">
        <v>368</v>
      </c>
      <c r="F47" s="86" t="s">
        <v>213</v>
      </c>
      <c r="G47" s="84" t="s">
        <v>247</v>
      </c>
      <c r="H47" s="86" t="s">
        <v>581</v>
      </c>
      <c r="I47" s="93">
        <v>20000</v>
      </c>
      <c r="J47" s="88"/>
      <c r="K47" s="88"/>
      <c r="L47" s="93">
        <v>33500</v>
      </c>
      <c r="M47" s="88"/>
      <c r="N47" s="88"/>
      <c r="O47" s="94">
        <v>0</v>
      </c>
      <c r="P47" s="88"/>
      <c r="Q47" s="88"/>
      <c r="R47" s="95">
        <v>0</v>
      </c>
      <c r="S47" s="88"/>
      <c r="T47" s="88"/>
      <c r="U47" s="95">
        <v>0</v>
      </c>
      <c r="V47" s="95">
        <v>0</v>
      </c>
      <c r="W47" s="92" t="s">
        <v>661</v>
      </c>
    </row>
    <row r="48" spans="1:23" s="15" customFormat="1" ht="33.75" x14ac:dyDescent="0.25">
      <c r="A48" s="84">
        <v>7</v>
      </c>
      <c r="B48" s="84" t="s">
        <v>576</v>
      </c>
      <c r="C48" s="84" t="s">
        <v>662</v>
      </c>
      <c r="D48" s="84" t="s">
        <v>578</v>
      </c>
      <c r="E48" s="85" t="s">
        <v>579</v>
      </c>
      <c r="F48" s="86" t="s">
        <v>580</v>
      </c>
      <c r="G48" s="84" t="s">
        <v>282</v>
      </c>
      <c r="H48" s="86" t="s">
        <v>581</v>
      </c>
      <c r="I48" s="87">
        <v>31841751</v>
      </c>
      <c r="J48" s="88"/>
      <c r="K48" s="89"/>
      <c r="L48" s="87">
        <v>98429032</v>
      </c>
      <c r="M48" s="89"/>
      <c r="N48" s="89"/>
      <c r="O48" s="97">
        <v>0</v>
      </c>
      <c r="P48" s="88"/>
      <c r="Q48" s="88"/>
      <c r="R48" s="91">
        <v>0</v>
      </c>
      <c r="S48" s="88"/>
      <c r="T48" s="88"/>
      <c r="U48" s="91">
        <v>0</v>
      </c>
      <c r="V48" s="91">
        <v>0</v>
      </c>
      <c r="W48" s="92" t="s">
        <v>582</v>
      </c>
    </row>
    <row r="49" spans="1:23" s="15" customFormat="1" ht="33.75" x14ac:dyDescent="0.25">
      <c r="A49" s="84">
        <v>7</v>
      </c>
      <c r="B49" s="84" t="s">
        <v>576</v>
      </c>
      <c r="C49" s="84" t="s">
        <v>663</v>
      </c>
      <c r="D49" s="84" t="s">
        <v>578</v>
      </c>
      <c r="E49" s="85" t="s">
        <v>579</v>
      </c>
      <c r="F49" s="86" t="s">
        <v>580</v>
      </c>
      <c r="G49" s="84" t="s">
        <v>247</v>
      </c>
      <c r="H49" s="86" t="s">
        <v>581</v>
      </c>
      <c r="I49" s="87">
        <v>54539548.352193259</v>
      </c>
      <c r="J49" s="88"/>
      <c r="K49" s="89"/>
      <c r="L49" s="87">
        <v>168592327</v>
      </c>
      <c r="M49" s="89"/>
      <c r="N49" s="89"/>
      <c r="O49" s="97">
        <v>0</v>
      </c>
      <c r="P49" s="88"/>
      <c r="Q49" s="88"/>
      <c r="R49" s="91">
        <v>0</v>
      </c>
      <c r="S49" s="88"/>
      <c r="T49" s="88"/>
      <c r="U49" s="91">
        <v>0</v>
      </c>
      <c r="V49" s="91">
        <v>0</v>
      </c>
      <c r="W49" s="92" t="s">
        <v>632</v>
      </c>
    </row>
    <row r="50" spans="1:23" s="15" customFormat="1" ht="78.75" x14ac:dyDescent="0.25">
      <c r="A50" s="84">
        <v>7</v>
      </c>
      <c r="B50" s="84" t="s">
        <v>583</v>
      </c>
      <c r="C50" s="84" t="s">
        <v>345</v>
      </c>
      <c r="D50" s="84" t="s">
        <v>220</v>
      </c>
      <c r="E50" s="85" t="s">
        <v>346</v>
      </c>
      <c r="F50" s="86" t="s">
        <v>213</v>
      </c>
      <c r="G50" s="84" t="s">
        <v>282</v>
      </c>
      <c r="H50" s="86" t="s">
        <v>581</v>
      </c>
      <c r="I50" s="93">
        <v>29</v>
      </c>
      <c r="J50" s="88"/>
      <c r="K50" s="88"/>
      <c r="L50" s="93">
        <v>116</v>
      </c>
      <c r="M50" s="88"/>
      <c r="N50" s="88"/>
      <c r="O50" s="94">
        <v>0</v>
      </c>
      <c r="P50" s="88"/>
      <c r="Q50" s="88"/>
      <c r="R50" s="94">
        <v>0</v>
      </c>
      <c r="S50" s="88"/>
      <c r="T50" s="88"/>
      <c r="U50" s="95">
        <v>0</v>
      </c>
      <c r="V50" s="95">
        <v>0</v>
      </c>
      <c r="W50" s="92" t="s">
        <v>664</v>
      </c>
    </row>
    <row r="51" spans="1:23" s="15" customFormat="1" ht="123.75" x14ac:dyDescent="0.25">
      <c r="A51" s="84">
        <v>7</v>
      </c>
      <c r="B51" s="84" t="s">
        <v>585</v>
      </c>
      <c r="C51" s="84" t="s">
        <v>665</v>
      </c>
      <c r="D51" s="84" t="s">
        <v>220</v>
      </c>
      <c r="E51" s="85" t="s">
        <v>666</v>
      </c>
      <c r="F51" s="86" t="s">
        <v>213</v>
      </c>
      <c r="G51" s="84" t="s">
        <v>282</v>
      </c>
      <c r="H51" s="86" t="s">
        <v>581</v>
      </c>
      <c r="I51" s="93">
        <v>70</v>
      </c>
      <c r="J51" s="88"/>
      <c r="K51" s="88"/>
      <c r="L51" s="93">
        <v>116</v>
      </c>
      <c r="M51" s="88"/>
      <c r="N51" s="88"/>
      <c r="O51" s="94">
        <v>17</v>
      </c>
      <c r="P51" s="88"/>
      <c r="Q51" s="88"/>
      <c r="R51" s="94">
        <v>17</v>
      </c>
      <c r="S51" s="88"/>
      <c r="T51" s="88"/>
      <c r="U51" s="95">
        <v>0</v>
      </c>
      <c r="V51" s="95">
        <v>0</v>
      </c>
      <c r="W51" s="92" t="s">
        <v>667</v>
      </c>
    </row>
    <row r="52" spans="1:23" s="15" customFormat="1" ht="56.25" x14ac:dyDescent="0.25">
      <c r="A52" s="84">
        <v>7</v>
      </c>
      <c r="B52" s="84" t="s">
        <v>583</v>
      </c>
      <c r="C52" s="84" t="s">
        <v>369</v>
      </c>
      <c r="D52" s="84" t="s">
        <v>257</v>
      </c>
      <c r="E52" s="85" t="s">
        <v>370</v>
      </c>
      <c r="F52" s="86" t="s">
        <v>213</v>
      </c>
      <c r="G52" s="84" t="s">
        <v>247</v>
      </c>
      <c r="H52" s="86" t="s">
        <v>581</v>
      </c>
      <c r="I52" s="93">
        <v>21600</v>
      </c>
      <c r="J52" s="88"/>
      <c r="K52" s="88"/>
      <c r="L52" s="93">
        <v>36000</v>
      </c>
      <c r="M52" s="88"/>
      <c r="N52" s="88"/>
      <c r="O52" s="94">
        <v>6052</v>
      </c>
      <c r="P52" s="88"/>
      <c r="Q52" s="88"/>
      <c r="R52" s="95">
        <v>0</v>
      </c>
      <c r="S52" s="88"/>
      <c r="T52" s="88"/>
      <c r="U52" s="95">
        <v>0</v>
      </c>
      <c r="V52" s="95">
        <v>6052</v>
      </c>
      <c r="W52" s="92" t="s">
        <v>668</v>
      </c>
    </row>
    <row r="53" spans="1:23" s="15" customFormat="1" ht="33.75" x14ac:dyDescent="0.25">
      <c r="A53" s="84">
        <v>8</v>
      </c>
      <c r="B53" s="84" t="s">
        <v>576</v>
      </c>
      <c r="C53" s="84" t="s">
        <v>669</v>
      </c>
      <c r="D53" s="84" t="s">
        <v>578</v>
      </c>
      <c r="E53" s="85" t="s">
        <v>579</v>
      </c>
      <c r="F53" s="86" t="s">
        <v>580</v>
      </c>
      <c r="G53" s="84" t="s">
        <v>282</v>
      </c>
      <c r="H53" s="86" t="s">
        <v>581</v>
      </c>
      <c r="I53" s="87">
        <v>65745953</v>
      </c>
      <c r="J53" s="88"/>
      <c r="K53" s="89"/>
      <c r="L53" s="87">
        <v>203233499</v>
      </c>
      <c r="M53" s="89"/>
      <c r="N53" s="89"/>
      <c r="O53" s="97">
        <v>0</v>
      </c>
      <c r="P53" s="88"/>
      <c r="Q53" s="88"/>
      <c r="R53" s="91">
        <v>0</v>
      </c>
      <c r="S53" s="88"/>
      <c r="T53" s="88"/>
      <c r="U53" s="91">
        <v>0</v>
      </c>
      <c r="V53" s="91">
        <v>0</v>
      </c>
      <c r="W53" s="92" t="s">
        <v>582</v>
      </c>
    </row>
    <row r="54" spans="1:23" s="15" customFormat="1" ht="33.75" x14ac:dyDescent="0.25">
      <c r="A54" s="84">
        <v>8</v>
      </c>
      <c r="B54" s="84" t="s">
        <v>576</v>
      </c>
      <c r="C54" s="84" t="s">
        <v>670</v>
      </c>
      <c r="D54" s="84" t="s">
        <v>578</v>
      </c>
      <c r="E54" s="85" t="s">
        <v>579</v>
      </c>
      <c r="F54" s="86" t="s">
        <v>580</v>
      </c>
      <c r="G54" s="84" t="s">
        <v>247</v>
      </c>
      <c r="H54" s="86" t="s">
        <v>581</v>
      </c>
      <c r="I54" s="87">
        <v>100123659.00710474</v>
      </c>
      <c r="J54" s="88"/>
      <c r="K54" s="89"/>
      <c r="L54" s="87">
        <v>309501660</v>
      </c>
      <c r="M54" s="89"/>
      <c r="N54" s="89"/>
      <c r="O54" s="97">
        <v>0</v>
      </c>
      <c r="P54" s="88"/>
      <c r="Q54" s="88"/>
      <c r="R54" s="91">
        <v>0</v>
      </c>
      <c r="S54" s="88"/>
      <c r="T54" s="88"/>
      <c r="U54" s="91">
        <v>0</v>
      </c>
      <c r="V54" s="91">
        <v>0</v>
      </c>
      <c r="W54" s="92" t="s">
        <v>632</v>
      </c>
    </row>
    <row r="55" spans="1:23" s="15" customFormat="1" ht="101.25" x14ac:dyDescent="0.25">
      <c r="A55" s="84">
        <v>8</v>
      </c>
      <c r="B55" s="84" t="s">
        <v>583</v>
      </c>
      <c r="C55" s="84" t="s">
        <v>349</v>
      </c>
      <c r="D55" s="84" t="s">
        <v>227</v>
      </c>
      <c r="E55" s="85" t="s">
        <v>350</v>
      </c>
      <c r="F55" s="86" t="s">
        <v>344</v>
      </c>
      <c r="G55" s="84" t="s">
        <v>282</v>
      </c>
      <c r="H55" s="86" t="s">
        <v>581</v>
      </c>
      <c r="I55" s="93">
        <v>6200</v>
      </c>
      <c r="J55" s="88"/>
      <c r="K55" s="88"/>
      <c r="L55" s="93">
        <v>25500</v>
      </c>
      <c r="M55" s="88"/>
      <c r="N55" s="88"/>
      <c r="O55" s="94">
        <v>260</v>
      </c>
      <c r="P55" s="88"/>
      <c r="Q55" s="88"/>
      <c r="R55" s="94">
        <v>260</v>
      </c>
      <c r="S55" s="88"/>
      <c r="T55" s="88"/>
      <c r="U55" s="95">
        <v>0</v>
      </c>
      <c r="V55" s="95">
        <v>0</v>
      </c>
      <c r="W55" s="92" t="s">
        <v>671</v>
      </c>
    </row>
    <row r="56" spans="1:23" s="15" customFormat="1" ht="56.25" x14ac:dyDescent="0.25">
      <c r="A56" s="84">
        <v>8</v>
      </c>
      <c r="B56" s="84" t="s">
        <v>585</v>
      </c>
      <c r="C56" s="84" t="s">
        <v>672</v>
      </c>
      <c r="D56" s="84" t="s">
        <v>227</v>
      </c>
      <c r="E56" s="85" t="s">
        <v>673</v>
      </c>
      <c r="F56" s="86" t="s">
        <v>213</v>
      </c>
      <c r="G56" s="84" t="s">
        <v>282</v>
      </c>
      <c r="H56" s="86" t="s">
        <v>581</v>
      </c>
      <c r="I56" s="93">
        <v>15300</v>
      </c>
      <c r="J56" s="88"/>
      <c r="K56" s="88"/>
      <c r="L56" s="93">
        <v>25500</v>
      </c>
      <c r="M56" s="88"/>
      <c r="N56" s="88"/>
      <c r="O56" s="94">
        <v>15602</v>
      </c>
      <c r="P56" s="88"/>
      <c r="Q56" s="88"/>
      <c r="R56" s="94">
        <v>15602</v>
      </c>
      <c r="S56" s="88"/>
      <c r="T56" s="88"/>
      <c r="U56" s="95">
        <v>0</v>
      </c>
      <c r="V56" s="95">
        <v>0</v>
      </c>
      <c r="W56" s="92" t="s">
        <v>674</v>
      </c>
    </row>
    <row r="57" spans="1:23" s="15" customFormat="1" ht="101.25" x14ac:dyDescent="0.25">
      <c r="A57" s="84">
        <v>8</v>
      </c>
      <c r="B57" s="84" t="s">
        <v>583</v>
      </c>
      <c r="C57" s="84" t="s">
        <v>375</v>
      </c>
      <c r="D57" s="84" t="s">
        <v>263</v>
      </c>
      <c r="E57" s="85" t="s">
        <v>675</v>
      </c>
      <c r="F57" s="86" t="s">
        <v>213</v>
      </c>
      <c r="G57" s="84" t="s">
        <v>247</v>
      </c>
      <c r="H57" s="86" t="s">
        <v>581</v>
      </c>
      <c r="I57" s="93">
        <v>36</v>
      </c>
      <c r="J57" s="88"/>
      <c r="K57" s="88"/>
      <c r="L57" s="93">
        <v>60</v>
      </c>
      <c r="M57" s="88"/>
      <c r="N57" s="88"/>
      <c r="O57" s="94">
        <v>0</v>
      </c>
      <c r="P57" s="88"/>
      <c r="Q57" s="88"/>
      <c r="R57" s="95">
        <v>0</v>
      </c>
      <c r="S57" s="88"/>
      <c r="T57" s="88"/>
      <c r="U57" s="95">
        <v>0</v>
      </c>
      <c r="V57" s="95">
        <v>0</v>
      </c>
      <c r="W57" s="92" t="s">
        <v>676</v>
      </c>
    </row>
    <row r="58" spans="1:23" s="15" customFormat="1" ht="112.5" x14ac:dyDescent="0.25">
      <c r="A58" s="84">
        <v>8</v>
      </c>
      <c r="B58" s="84" t="s">
        <v>583</v>
      </c>
      <c r="C58" s="84" t="s">
        <v>377</v>
      </c>
      <c r="D58" s="84" t="s">
        <v>263</v>
      </c>
      <c r="E58" s="85" t="s">
        <v>677</v>
      </c>
      <c r="F58" s="86" t="s">
        <v>213</v>
      </c>
      <c r="G58" s="84" t="s">
        <v>247</v>
      </c>
      <c r="H58" s="86" t="s">
        <v>581</v>
      </c>
      <c r="I58" s="93">
        <v>8</v>
      </c>
      <c r="J58" s="88"/>
      <c r="K58" s="88"/>
      <c r="L58" s="93">
        <v>8</v>
      </c>
      <c r="M58" s="88"/>
      <c r="N58" s="88"/>
      <c r="O58" s="94">
        <v>0</v>
      </c>
      <c r="P58" s="88"/>
      <c r="Q58" s="88"/>
      <c r="R58" s="95">
        <v>0</v>
      </c>
      <c r="S58" s="88"/>
      <c r="T58" s="88"/>
      <c r="U58" s="95">
        <v>0</v>
      </c>
      <c r="V58" s="95">
        <v>0</v>
      </c>
      <c r="W58" s="92" t="s">
        <v>678</v>
      </c>
    </row>
    <row r="59" spans="1:23" s="15" customFormat="1" ht="112.5" x14ac:dyDescent="0.25">
      <c r="A59" s="84">
        <v>8</v>
      </c>
      <c r="B59" s="84" t="s">
        <v>583</v>
      </c>
      <c r="C59" s="84" t="s">
        <v>381</v>
      </c>
      <c r="D59" s="84" t="s">
        <v>266</v>
      </c>
      <c r="E59" s="85" t="s">
        <v>382</v>
      </c>
      <c r="F59" s="86" t="s">
        <v>213</v>
      </c>
      <c r="G59" s="84" t="s">
        <v>247</v>
      </c>
      <c r="H59" s="86" t="s">
        <v>581</v>
      </c>
      <c r="I59" s="93">
        <v>480</v>
      </c>
      <c r="J59" s="88"/>
      <c r="K59" s="88"/>
      <c r="L59" s="93">
        <v>800</v>
      </c>
      <c r="M59" s="88"/>
      <c r="N59" s="88"/>
      <c r="O59" s="94">
        <v>0</v>
      </c>
      <c r="P59" s="88"/>
      <c r="Q59" s="88"/>
      <c r="R59" s="95">
        <v>0</v>
      </c>
      <c r="S59" s="88"/>
      <c r="T59" s="88"/>
      <c r="U59" s="95">
        <v>0</v>
      </c>
      <c r="V59" s="95">
        <v>0</v>
      </c>
      <c r="W59" s="92" t="s">
        <v>679</v>
      </c>
    </row>
    <row r="60" spans="1:23" s="15" customFormat="1" ht="33.75" x14ac:dyDescent="0.25">
      <c r="A60" s="84">
        <v>9</v>
      </c>
      <c r="B60" s="84" t="s">
        <v>576</v>
      </c>
      <c r="C60" s="84" t="s">
        <v>680</v>
      </c>
      <c r="D60" s="84" t="s">
        <v>578</v>
      </c>
      <c r="E60" s="85" t="s">
        <v>579</v>
      </c>
      <c r="F60" s="86" t="s">
        <v>580</v>
      </c>
      <c r="G60" s="84" t="s">
        <v>282</v>
      </c>
      <c r="H60" s="86" t="s">
        <v>581</v>
      </c>
      <c r="I60" s="87">
        <v>8567515</v>
      </c>
      <c r="J60" s="88"/>
      <c r="K60" s="89"/>
      <c r="L60" s="87">
        <v>37938673</v>
      </c>
      <c r="M60" s="89"/>
      <c r="N60" s="89"/>
      <c r="O60" s="97">
        <v>0</v>
      </c>
      <c r="P60" s="88"/>
      <c r="Q60" s="88"/>
      <c r="R60" s="91">
        <v>0</v>
      </c>
      <c r="S60" s="88"/>
      <c r="T60" s="88"/>
      <c r="U60" s="91">
        <v>0</v>
      </c>
      <c r="V60" s="91">
        <v>0</v>
      </c>
      <c r="W60" s="92" t="s">
        <v>582</v>
      </c>
    </row>
    <row r="61" spans="1:23" s="15" customFormat="1" ht="45" x14ac:dyDescent="0.25">
      <c r="A61" s="84">
        <v>9</v>
      </c>
      <c r="B61" s="84" t="s">
        <v>576</v>
      </c>
      <c r="C61" s="84" t="s">
        <v>681</v>
      </c>
      <c r="D61" s="84" t="s">
        <v>578</v>
      </c>
      <c r="E61" s="85" t="s">
        <v>579</v>
      </c>
      <c r="F61" s="86" t="s">
        <v>580</v>
      </c>
      <c r="G61" s="84" t="s">
        <v>247</v>
      </c>
      <c r="H61" s="86" t="s">
        <v>581</v>
      </c>
      <c r="I61" s="87">
        <v>11726341</v>
      </c>
      <c r="J61" s="88"/>
      <c r="K61" s="89"/>
      <c r="L61" s="87">
        <v>51926589</v>
      </c>
      <c r="M61" s="89"/>
      <c r="N61" s="89"/>
      <c r="O61" s="97">
        <v>0</v>
      </c>
      <c r="P61" s="88"/>
      <c r="Q61" s="88"/>
      <c r="R61" s="91">
        <v>0</v>
      </c>
      <c r="S61" s="88"/>
      <c r="T61" s="88"/>
      <c r="U61" s="91">
        <v>0</v>
      </c>
      <c r="V61" s="91">
        <v>0</v>
      </c>
      <c r="W61" s="92" t="s">
        <v>608</v>
      </c>
    </row>
    <row r="62" spans="1:23" s="15" customFormat="1" ht="67.5" x14ac:dyDescent="0.25">
      <c r="A62" s="84">
        <v>9</v>
      </c>
      <c r="B62" s="84" t="s">
        <v>583</v>
      </c>
      <c r="C62" s="84" t="s">
        <v>351</v>
      </c>
      <c r="D62" s="84" t="s">
        <v>231</v>
      </c>
      <c r="E62" s="85" t="s">
        <v>352</v>
      </c>
      <c r="F62" s="86" t="s">
        <v>213</v>
      </c>
      <c r="G62" s="84" t="s">
        <v>282</v>
      </c>
      <c r="H62" s="86" t="s">
        <v>581</v>
      </c>
      <c r="I62" s="93">
        <v>10</v>
      </c>
      <c r="J62" s="88"/>
      <c r="K62" s="88"/>
      <c r="L62" s="93">
        <v>40</v>
      </c>
      <c r="M62" s="88"/>
      <c r="N62" s="88"/>
      <c r="O62" s="94">
        <v>0</v>
      </c>
      <c r="P62" s="88"/>
      <c r="Q62" s="88"/>
      <c r="R62" s="95">
        <v>0</v>
      </c>
      <c r="S62" s="88"/>
      <c r="T62" s="88"/>
      <c r="U62" s="95">
        <v>0</v>
      </c>
      <c r="V62" s="95">
        <v>0</v>
      </c>
      <c r="W62" s="92" t="s">
        <v>682</v>
      </c>
    </row>
    <row r="63" spans="1:23" s="15" customFormat="1" ht="90" x14ac:dyDescent="0.25">
      <c r="A63" s="84">
        <v>9</v>
      </c>
      <c r="B63" s="84" t="s">
        <v>585</v>
      </c>
      <c r="C63" s="84" t="s">
        <v>683</v>
      </c>
      <c r="D63" s="84" t="s">
        <v>231</v>
      </c>
      <c r="E63" s="85" t="s">
        <v>684</v>
      </c>
      <c r="F63" s="86" t="s">
        <v>213</v>
      </c>
      <c r="G63" s="84" t="s">
        <v>282</v>
      </c>
      <c r="H63" s="86" t="s">
        <v>581</v>
      </c>
      <c r="I63" s="93">
        <v>24</v>
      </c>
      <c r="J63" s="88"/>
      <c r="K63" s="88"/>
      <c r="L63" s="93">
        <v>40</v>
      </c>
      <c r="M63" s="88"/>
      <c r="N63" s="88"/>
      <c r="O63" s="94">
        <v>4</v>
      </c>
      <c r="P63" s="88"/>
      <c r="Q63" s="88"/>
      <c r="R63" s="95">
        <v>4</v>
      </c>
      <c r="S63" s="88"/>
      <c r="T63" s="88"/>
      <c r="U63" s="95">
        <v>0</v>
      </c>
      <c r="V63" s="95">
        <v>0</v>
      </c>
      <c r="W63" s="92" t="s">
        <v>685</v>
      </c>
    </row>
    <row r="64" spans="1:23" s="15" customFormat="1" ht="123.75" x14ac:dyDescent="0.25">
      <c r="A64" s="84">
        <v>9</v>
      </c>
      <c r="B64" s="84" t="s">
        <v>583</v>
      </c>
      <c r="C64" s="84" t="s">
        <v>387</v>
      </c>
      <c r="D64" s="84" t="s">
        <v>277</v>
      </c>
      <c r="E64" s="85" t="s">
        <v>388</v>
      </c>
      <c r="F64" s="86" t="s">
        <v>213</v>
      </c>
      <c r="G64" s="84" t="s">
        <v>247</v>
      </c>
      <c r="H64" s="86" t="s">
        <v>581</v>
      </c>
      <c r="I64" s="93">
        <v>66</v>
      </c>
      <c r="J64" s="88"/>
      <c r="K64" s="88"/>
      <c r="L64" s="93">
        <v>110</v>
      </c>
      <c r="M64" s="88"/>
      <c r="N64" s="88"/>
      <c r="O64" s="94">
        <v>0</v>
      </c>
      <c r="P64" s="88"/>
      <c r="Q64" s="88"/>
      <c r="R64" s="95">
        <v>0</v>
      </c>
      <c r="S64" s="88"/>
      <c r="T64" s="88"/>
      <c r="U64" s="95">
        <v>0</v>
      </c>
      <c r="V64" s="95">
        <v>0</v>
      </c>
      <c r="W64" s="92" t="s">
        <v>686</v>
      </c>
    </row>
  </sheetData>
  <autoFilter ref="A6:W64"/>
  <mergeCells count="13">
    <mergeCell ref="F5:F6"/>
    <mergeCell ref="A5:A6"/>
    <mergeCell ref="B5:B6"/>
    <mergeCell ref="C5:C6"/>
    <mergeCell ref="D5:D6"/>
    <mergeCell ref="E5:E6"/>
    <mergeCell ref="W5:W6"/>
    <mergeCell ref="G5:G6"/>
    <mergeCell ref="H5:H6"/>
    <mergeCell ref="I5:K5"/>
    <mergeCell ref="L5:N5"/>
    <mergeCell ref="O5:Q5"/>
    <mergeCell ref="R5:T5"/>
  </mergeCells>
  <printOptions horizontalCentered="1"/>
  <pageMargins left="0.11811023622047245" right="0.11811023622047245" top="0.74803149606299213" bottom="0.74803149606299213" header="0.31496062992125984" footer="0.31496062992125984"/>
  <pageSetup paperSize="9" scale="5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M30"/>
  <sheetViews>
    <sheetView showGridLines="0" workbookViewId="0">
      <selection activeCell="A4" sqref="A4:A5"/>
    </sheetView>
  </sheetViews>
  <sheetFormatPr defaultRowHeight="15" x14ac:dyDescent="0.25"/>
  <cols>
    <col min="1" max="1" width="9.85546875" style="20" customWidth="1"/>
    <col min="2" max="2" width="44.42578125" style="20" customWidth="1"/>
    <col min="3" max="3" width="12.28515625" style="20" customWidth="1"/>
    <col min="4" max="4" width="17.42578125" style="20" customWidth="1"/>
    <col min="5" max="5" width="16.140625" style="20" customWidth="1"/>
    <col min="6" max="6" width="15.28515625" style="20" customWidth="1"/>
    <col min="7" max="7" width="14.140625" style="20" customWidth="1"/>
    <col min="8" max="11" width="14.5703125" style="20" customWidth="1"/>
    <col min="12" max="12" width="18" style="20" customWidth="1"/>
    <col min="13" max="13" width="14.5703125" style="20" customWidth="1"/>
    <col min="14" max="16384" width="9.140625" style="20"/>
  </cols>
  <sheetData>
    <row r="1" spans="1:13" ht="30" customHeight="1" x14ac:dyDescent="0.25">
      <c r="A1" s="5" t="s">
        <v>90</v>
      </c>
    </row>
    <row r="2" spans="1:13" ht="30" customHeight="1" x14ac:dyDescent="0.25">
      <c r="A2" s="1" t="s">
        <v>549</v>
      </c>
    </row>
    <row r="3" spans="1:13" ht="15.75" customHeight="1" x14ac:dyDescent="0.25">
      <c r="A3" s="1"/>
    </row>
    <row r="4" spans="1:13" ht="40.5" customHeight="1" x14ac:dyDescent="0.25">
      <c r="A4" s="134" t="s">
        <v>21</v>
      </c>
      <c r="B4" s="158" t="s">
        <v>22</v>
      </c>
      <c r="C4" s="158" t="s">
        <v>10</v>
      </c>
      <c r="D4" s="160" t="s">
        <v>389</v>
      </c>
      <c r="E4" s="160" t="s">
        <v>23</v>
      </c>
      <c r="F4" s="134" t="s">
        <v>24</v>
      </c>
      <c r="G4" s="134" t="s">
        <v>25</v>
      </c>
      <c r="H4" s="153" t="s">
        <v>26</v>
      </c>
      <c r="I4" s="156" t="s">
        <v>414</v>
      </c>
      <c r="J4" s="153" t="s">
        <v>93</v>
      </c>
      <c r="K4" s="153" t="s">
        <v>94</v>
      </c>
      <c r="L4" s="153" t="s">
        <v>415</v>
      </c>
      <c r="M4" s="153" t="s">
        <v>39</v>
      </c>
    </row>
    <row r="5" spans="1:13" ht="45" customHeight="1" x14ac:dyDescent="0.25">
      <c r="A5" s="155"/>
      <c r="B5" s="159"/>
      <c r="C5" s="159"/>
      <c r="D5" s="161"/>
      <c r="E5" s="161"/>
      <c r="F5" s="155"/>
      <c r="G5" s="155"/>
      <c r="H5" s="154"/>
      <c r="I5" s="157"/>
      <c r="J5" s="154"/>
      <c r="K5" s="154"/>
      <c r="L5" s="154"/>
      <c r="M5" s="154"/>
    </row>
    <row r="6" spans="1:13" ht="14.25" customHeight="1" x14ac:dyDescent="0.25">
      <c r="A6" s="6" t="s">
        <v>27</v>
      </c>
      <c r="B6" s="6" t="s">
        <v>28</v>
      </c>
      <c r="C6" s="6" t="s">
        <v>29</v>
      </c>
      <c r="D6" s="6" t="s">
        <v>30</v>
      </c>
      <c r="E6" s="6" t="s">
        <v>31</v>
      </c>
      <c r="F6" s="6" t="s">
        <v>32</v>
      </c>
      <c r="G6" s="6" t="s">
        <v>33</v>
      </c>
      <c r="H6" s="6" t="s">
        <v>34</v>
      </c>
      <c r="I6" s="6" t="s">
        <v>35</v>
      </c>
      <c r="J6" s="6" t="s">
        <v>36</v>
      </c>
      <c r="K6" s="6" t="s">
        <v>37</v>
      </c>
      <c r="L6" s="6" t="s">
        <v>38</v>
      </c>
      <c r="M6" s="6" t="s">
        <v>40</v>
      </c>
    </row>
    <row r="7" spans="1:13" s="15" customFormat="1" ht="16.5" customHeight="1" x14ac:dyDescent="0.25">
      <c r="A7" s="34" t="s">
        <v>390</v>
      </c>
      <c r="B7" s="18" t="s">
        <v>391</v>
      </c>
      <c r="C7" s="17" t="s">
        <v>282</v>
      </c>
      <c r="D7" s="17" t="s">
        <v>392</v>
      </c>
      <c r="E7" s="17" t="s">
        <v>393</v>
      </c>
      <c r="F7" s="28">
        <v>528822066</v>
      </c>
      <c r="G7" s="26">
        <v>0.76169383975743554</v>
      </c>
      <c r="H7" s="28">
        <v>185695966.61999995</v>
      </c>
      <c r="I7" s="14">
        <f>+H7/F7</f>
        <v>0.35115018559002403</v>
      </c>
      <c r="J7" s="28">
        <v>155125731.69000003</v>
      </c>
      <c r="K7" s="28">
        <v>7670096.6999999993</v>
      </c>
      <c r="L7" s="27">
        <f>+K7/F7</f>
        <v>1.4504116210612133E-2</v>
      </c>
      <c r="M7" s="37">
        <v>255</v>
      </c>
    </row>
    <row r="8" spans="1:13" s="15" customFormat="1" ht="16.5" customHeight="1" x14ac:dyDescent="0.25">
      <c r="A8" s="34" t="s">
        <v>394</v>
      </c>
      <c r="B8" s="18" t="s">
        <v>395</v>
      </c>
      <c r="C8" s="17" t="s">
        <v>282</v>
      </c>
      <c r="D8" s="17" t="s">
        <v>392</v>
      </c>
      <c r="E8" s="17" t="s">
        <v>393</v>
      </c>
      <c r="F8" s="28">
        <v>1591283883</v>
      </c>
      <c r="G8" s="26">
        <v>0.79327028601600003</v>
      </c>
      <c r="H8" s="28">
        <v>997560320.30000019</v>
      </c>
      <c r="I8" s="14">
        <f t="shared" ref="I8:I20" si="0">+H8/F8</f>
        <v>0.62689023055982285</v>
      </c>
      <c r="J8" s="28">
        <v>585857621.42000055</v>
      </c>
      <c r="K8" s="28">
        <v>127657836.31000003</v>
      </c>
      <c r="L8" s="27">
        <f t="shared" ref="L8:L20" si="1">+K8/F8</f>
        <v>8.0223169274693168E-2</v>
      </c>
      <c r="M8" s="37">
        <v>1949</v>
      </c>
    </row>
    <row r="9" spans="1:13" s="15" customFormat="1" ht="16.5" customHeight="1" x14ac:dyDescent="0.25">
      <c r="A9" s="34" t="s">
        <v>396</v>
      </c>
      <c r="B9" s="18" t="s">
        <v>397</v>
      </c>
      <c r="C9" s="17" t="s">
        <v>282</v>
      </c>
      <c r="D9" s="17" t="s">
        <v>392</v>
      </c>
      <c r="E9" s="17" t="s">
        <v>393</v>
      </c>
      <c r="F9" s="28">
        <v>187694169</v>
      </c>
      <c r="G9" s="26">
        <v>0.84457478271474695</v>
      </c>
      <c r="H9" s="28">
        <v>2784311.57</v>
      </c>
      <c r="I9" s="14">
        <f t="shared" si="0"/>
        <v>1.483429978051156E-2</v>
      </c>
      <c r="J9" s="28">
        <v>2784311.57</v>
      </c>
      <c r="K9" s="28">
        <v>527352.80000000005</v>
      </c>
      <c r="L9" s="27">
        <f t="shared" si="1"/>
        <v>2.8096386947428294E-3</v>
      </c>
      <c r="M9" s="37">
        <v>14</v>
      </c>
    </row>
    <row r="10" spans="1:13" s="15" customFormat="1" ht="16.5" customHeight="1" x14ac:dyDescent="0.25">
      <c r="A10" s="34" t="s">
        <v>398</v>
      </c>
      <c r="B10" s="18" t="s">
        <v>399</v>
      </c>
      <c r="C10" s="17" t="s">
        <v>282</v>
      </c>
      <c r="D10" s="17" t="s">
        <v>392</v>
      </c>
      <c r="E10" s="17" t="s">
        <v>400</v>
      </c>
      <c r="F10" s="28">
        <v>189749312</v>
      </c>
      <c r="G10" s="26">
        <v>0.84999999894597777</v>
      </c>
      <c r="H10" s="28">
        <v>59842402.99000001</v>
      </c>
      <c r="I10" s="14">
        <f t="shared" si="0"/>
        <v>0.31537612631765438</v>
      </c>
      <c r="J10" s="28">
        <v>56798748.06000001</v>
      </c>
      <c r="K10" s="28">
        <v>910550.4800000001</v>
      </c>
      <c r="L10" s="27">
        <f t="shared" si="1"/>
        <v>4.7987024058353377E-3</v>
      </c>
      <c r="M10" s="37">
        <v>93</v>
      </c>
    </row>
    <row r="11" spans="1:13" s="15" customFormat="1" ht="16.5" customHeight="1" x14ac:dyDescent="0.25">
      <c r="A11" s="34" t="s">
        <v>401</v>
      </c>
      <c r="B11" s="18" t="s">
        <v>402</v>
      </c>
      <c r="C11" s="17" t="s">
        <v>282</v>
      </c>
      <c r="D11" s="17" t="s">
        <v>392</v>
      </c>
      <c r="E11" s="17" t="s">
        <v>400</v>
      </c>
      <c r="F11" s="28">
        <v>452652451</v>
      </c>
      <c r="G11" s="26">
        <v>0.84999999922677982</v>
      </c>
      <c r="H11" s="28">
        <v>49414679.280000001</v>
      </c>
      <c r="I11" s="14">
        <f t="shared" si="0"/>
        <v>0.1091669318719761</v>
      </c>
      <c r="J11" s="28">
        <v>35744928.68</v>
      </c>
      <c r="K11" s="28">
        <v>630024.71</v>
      </c>
      <c r="L11" s="27">
        <f t="shared" si="1"/>
        <v>1.3918508750105055E-3</v>
      </c>
      <c r="M11" s="37">
        <v>27</v>
      </c>
    </row>
    <row r="12" spans="1:13" s="15" customFormat="1" ht="16.5" customHeight="1" x14ac:dyDescent="0.25">
      <c r="A12" s="34" t="s">
        <v>403</v>
      </c>
      <c r="B12" s="18" t="s">
        <v>404</v>
      </c>
      <c r="C12" s="17" t="s">
        <v>247</v>
      </c>
      <c r="D12" s="17" t="s">
        <v>392</v>
      </c>
      <c r="E12" s="17" t="s">
        <v>393</v>
      </c>
      <c r="F12" s="28">
        <v>176671903</v>
      </c>
      <c r="G12" s="26">
        <v>0.77990686498690176</v>
      </c>
      <c r="H12" s="28">
        <v>6977813.0599999977</v>
      </c>
      <c r="I12" s="14">
        <f t="shared" si="0"/>
        <v>3.9495884413493852E-2</v>
      </c>
      <c r="J12" s="28">
        <v>4709583.8500000006</v>
      </c>
      <c r="K12" s="28">
        <v>0</v>
      </c>
      <c r="L12" s="27">
        <f t="shared" si="1"/>
        <v>0</v>
      </c>
      <c r="M12" s="37">
        <v>351</v>
      </c>
    </row>
    <row r="13" spans="1:13" s="15" customFormat="1" ht="16.5" customHeight="1" x14ac:dyDescent="0.25">
      <c r="A13" s="34" t="s">
        <v>403</v>
      </c>
      <c r="B13" s="18" t="s">
        <v>404</v>
      </c>
      <c r="C13" s="17" t="s">
        <v>282</v>
      </c>
      <c r="D13" s="17" t="s">
        <v>392</v>
      </c>
      <c r="E13" s="17" t="s">
        <v>393</v>
      </c>
      <c r="F13" s="28">
        <v>70582380</v>
      </c>
      <c r="G13" s="26">
        <v>0.81506849159804473</v>
      </c>
      <c r="H13" s="28">
        <v>0</v>
      </c>
      <c r="I13" s="14">
        <f t="shared" si="0"/>
        <v>0</v>
      </c>
      <c r="J13" s="28">
        <v>0</v>
      </c>
      <c r="K13" s="28">
        <v>0</v>
      </c>
      <c r="L13" s="27">
        <f t="shared" si="1"/>
        <v>0</v>
      </c>
      <c r="M13" s="37">
        <v>0</v>
      </c>
    </row>
    <row r="14" spans="1:13" s="15" customFormat="1" ht="16.5" customHeight="1" x14ac:dyDescent="0.25">
      <c r="A14" s="34" t="s">
        <v>405</v>
      </c>
      <c r="B14" s="18" t="s">
        <v>406</v>
      </c>
      <c r="C14" s="17" t="s">
        <v>247</v>
      </c>
      <c r="D14" s="17" t="s">
        <v>392</v>
      </c>
      <c r="E14" s="17" t="s">
        <v>393</v>
      </c>
      <c r="F14" s="28">
        <v>168592327</v>
      </c>
      <c r="G14" s="26">
        <v>0.81833227202564207</v>
      </c>
      <c r="H14" s="28">
        <v>18020000</v>
      </c>
      <c r="I14" s="14">
        <f t="shared" si="0"/>
        <v>0.10688505414602884</v>
      </c>
      <c r="J14" s="28">
        <v>18020000</v>
      </c>
      <c r="K14" s="28">
        <v>0</v>
      </c>
      <c r="L14" s="27">
        <f t="shared" si="1"/>
        <v>0</v>
      </c>
      <c r="M14" s="37">
        <v>6</v>
      </c>
    </row>
    <row r="15" spans="1:13" s="15" customFormat="1" ht="16.5" customHeight="1" x14ac:dyDescent="0.25">
      <c r="A15" s="34" t="s">
        <v>405</v>
      </c>
      <c r="B15" s="18" t="s">
        <v>406</v>
      </c>
      <c r="C15" s="17" t="s">
        <v>282</v>
      </c>
      <c r="D15" s="17" t="s">
        <v>392</v>
      </c>
      <c r="E15" s="17" t="s">
        <v>393</v>
      </c>
      <c r="F15" s="28">
        <v>98429032</v>
      </c>
      <c r="G15" s="26">
        <v>0.81136363303867498</v>
      </c>
      <c r="H15" s="28">
        <v>23412897.73</v>
      </c>
      <c r="I15" s="14">
        <f t="shared" si="0"/>
        <v>0.23786577246843188</v>
      </c>
      <c r="J15" s="28">
        <v>23412897.73</v>
      </c>
      <c r="K15" s="28">
        <v>0</v>
      </c>
      <c r="L15" s="27">
        <f t="shared" si="1"/>
        <v>0</v>
      </c>
      <c r="M15" s="37">
        <v>17</v>
      </c>
    </row>
    <row r="16" spans="1:13" s="15" customFormat="1" ht="16.5" customHeight="1" x14ac:dyDescent="0.25">
      <c r="A16" s="34" t="s">
        <v>407</v>
      </c>
      <c r="B16" s="18" t="s">
        <v>408</v>
      </c>
      <c r="C16" s="17" t="s">
        <v>247</v>
      </c>
      <c r="D16" s="17" t="s">
        <v>392</v>
      </c>
      <c r="E16" s="17" t="s">
        <v>400</v>
      </c>
      <c r="F16" s="28">
        <v>309501660</v>
      </c>
      <c r="G16" s="26">
        <v>0.85</v>
      </c>
      <c r="H16" s="28">
        <v>23745080</v>
      </c>
      <c r="I16" s="14">
        <f t="shared" si="0"/>
        <v>7.6720363955398496E-2</v>
      </c>
      <c r="J16" s="28">
        <v>22330603.380000003</v>
      </c>
      <c r="K16" s="28">
        <v>0</v>
      </c>
      <c r="L16" s="27">
        <f t="shared" si="1"/>
        <v>0</v>
      </c>
      <c r="M16" s="37">
        <v>52</v>
      </c>
    </row>
    <row r="17" spans="1:13" s="15" customFormat="1" ht="16.5" customHeight="1" x14ac:dyDescent="0.25">
      <c r="A17" s="34" t="s">
        <v>407</v>
      </c>
      <c r="B17" s="18" t="s">
        <v>408</v>
      </c>
      <c r="C17" s="17" t="s">
        <v>282</v>
      </c>
      <c r="D17" s="17" t="s">
        <v>392</v>
      </c>
      <c r="E17" s="17" t="s">
        <v>400</v>
      </c>
      <c r="F17" s="28">
        <v>203233499</v>
      </c>
      <c r="G17" s="26">
        <v>0.8499999992619327</v>
      </c>
      <c r="H17" s="28">
        <v>35984930.289999999</v>
      </c>
      <c r="I17" s="14">
        <f t="shared" si="0"/>
        <v>0.17706200241132491</v>
      </c>
      <c r="J17" s="28">
        <v>35984930.289999999</v>
      </c>
      <c r="K17" s="28">
        <v>225000</v>
      </c>
      <c r="L17" s="27">
        <f t="shared" si="1"/>
        <v>1.1071009509116408E-3</v>
      </c>
      <c r="M17" s="37">
        <v>48</v>
      </c>
    </row>
    <row r="18" spans="1:13" s="15" customFormat="1" ht="16.5" customHeight="1" x14ac:dyDescent="0.25">
      <c r="A18" s="34" t="s">
        <v>409</v>
      </c>
      <c r="B18" s="18" t="s">
        <v>410</v>
      </c>
      <c r="C18" s="17" t="s">
        <v>247</v>
      </c>
      <c r="D18" s="17" t="s">
        <v>392</v>
      </c>
      <c r="E18" s="17" t="s">
        <v>400</v>
      </c>
      <c r="F18" s="28">
        <v>51926589</v>
      </c>
      <c r="G18" s="26">
        <v>0.84999998748232819</v>
      </c>
      <c r="H18" s="28">
        <v>0</v>
      </c>
      <c r="I18" s="14">
        <f t="shared" si="0"/>
        <v>0</v>
      </c>
      <c r="J18" s="28">
        <v>0</v>
      </c>
      <c r="K18" s="28">
        <v>0</v>
      </c>
      <c r="L18" s="27">
        <f t="shared" si="1"/>
        <v>0</v>
      </c>
      <c r="M18" s="37">
        <v>0</v>
      </c>
    </row>
    <row r="19" spans="1:13" s="15" customFormat="1" ht="16.5" customHeight="1" x14ac:dyDescent="0.25">
      <c r="A19" s="34" t="s">
        <v>409</v>
      </c>
      <c r="B19" s="18" t="s">
        <v>410</v>
      </c>
      <c r="C19" s="17" t="s">
        <v>282</v>
      </c>
      <c r="D19" s="17" t="s">
        <v>392</v>
      </c>
      <c r="E19" s="17" t="s">
        <v>400</v>
      </c>
      <c r="F19" s="28">
        <v>37938673</v>
      </c>
      <c r="G19" s="26">
        <v>0.84999999868208354</v>
      </c>
      <c r="H19" s="28">
        <v>1153973.18</v>
      </c>
      <c r="I19" s="14">
        <f t="shared" si="0"/>
        <v>3.0416803982574719E-2</v>
      </c>
      <c r="J19" s="28">
        <v>1153973.18</v>
      </c>
      <c r="K19" s="28">
        <v>19989.509999999998</v>
      </c>
      <c r="L19" s="27">
        <f t="shared" si="1"/>
        <v>5.2689006808435284E-4</v>
      </c>
      <c r="M19" s="37">
        <v>4</v>
      </c>
    </row>
    <row r="20" spans="1:13" s="15" customFormat="1" ht="16.5" customHeight="1" x14ac:dyDescent="0.2">
      <c r="A20" s="35" t="s">
        <v>411</v>
      </c>
      <c r="B20" s="18" t="s">
        <v>412</v>
      </c>
      <c r="C20" s="17" t="s">
        <v>282</v>
      </c>
      <c r="D20" s="17" t="s">
        <v>392</v>
      </c>
      <c r="E20" s="17" t="s">
        <v>400</v>
      </c>
      <c r="F20" s="28">
        <v>98511765</v>
      </c>
      <c r="G20" s="26">
        <v>0.84999999746223209</v>
      </c>
      <c r="H20" s="28">
        <v>9888044.6699999999</v>
      </c>
      <c r="I20" s="14">
        <f t="shared" si="0"/>
        <v>0.10037425144093196</v>
      </c>
      <c r="J20" s="28">
        <v>9888044.6699999999</v>
      </c>
      <c r="K20" s="28">
        <v>3758338.56</v>
      </c>
      <c r="L20" s="27">
        <f t="shared" si="1"/>
        <v>3.815116458425042E-2</v>
      </c>
      <c r="M20" s="37">
        <v>7</v>
      </c>
    </row>
    <row r="21" spans="1:13" s="15" customFormat="1" ht="12.75" x14ac:dyDescent="0.25">
      <c r="A21" s="162" t="s">
        <v>41</v>
      </c>
      <c r="B21" s="163"/>
      <c r="C21" s="29" t="s">
        <v>282</v>
      </c>
      <c r="D21" s="29" t="s">
        <v>413</v>
      </c>
      <c r="E21" s="17"/>
      <c r="F21" s="32">
        <f>+F7+F8+F9+F10+F11+F13+F15+F17+F19+F20</f>
        <v>3458897230</v>
      </c>
      <c r="G21" s="30"/>
      <c r="H21" s="32">
        <f>+H7+H8+H9+H10+H11+H13+H15+H17+H19+H20</f>
        <v>1365737526.6300001</v>
      </c>
      <c r="I21" s="36">
        <f t="shared" ref="I21:I23" si="2">+H21/F21</f>
        <v>0.39484767421956624</v>
      </c>
      <c r="J21" s="32">
        <f>+J7+J8+J9+J10+J11+J13+J15+J17+J19+J20</f>
        <v>906751187.29000056</v>
      </c>
      <c r="K21" s="32">
        <f>+K7+K8+K9+K10+K11+K13+K15+K17+K19+K20</f>
        <v>141399189.07000002</v>
      </c>
      <c r="L21" s="31">
        <f>+K21/F21</f>
        <v>4.0879846860902548E-2</v>
      </c>
      <c r="M21" s="33">
        <f>+M7+M8+M9+M10+M11+M13+M15+M17+M19+M20</f>
        <v>2414</v>
      </c>
    </row>
    <row r="22" spans="1:13" s="15" customFormat="1" ht="12.75" x14ac:dyDescent="0.25">
      <c r="A22" s="162" t="s">
        <v>41</v>
      </c>
      <c r="B22" s="163"/>
      <c r="C22" s="29" t="s">
        <v>247</v>
      </c>
      <c r="D22" s="29" t="s">
        <v>413</v>
      </c>
      <c r="E22" s="17"/>
      <c r="F22" s="32">
        <f>+F12+F14+F16+F18</f>
        <v>706692479</v>
      </c>
      <c r="G22" s="30"/>
      <c r="H22" s="32">
        <f>+H12+H14+H16+H18</f>
        <v>48742893.060000002</v>
      </c>
      <c r="I22" s="36">
        <f t="shared" si="2"/>
        <v>6.897327268711459E-2</v>
      </c>
      <c r="J22" s="32">
        <f>+J12+J14+J16+J18</f>
        <v>45060187.230000004</v>
      </c>
      <c r="K22" s="32">
        <f>+K12+K14+K16+K18</f>
        <v>0</v>
      </c>
      <c r="L22" s="31">
        <f t="shared" ref="L22:L23" si="3">+K22/F22</f>
        <v>0</v>
      </c>
      <c r="M22" s="33">
        <f>+M12+M14+M16+M18</f>
        <v>409</v>
      </c>
    </row>
    <row r="23" spans="1:13" s="15" customFormat="1" ht="12.75" x14ac:dyDescent="0.25">
      <c r="A23" s="162" t="s">
        <v>42</v>
      </c>
      <c r="B23" s="164"/>
      <c r="C23" s="164"/>
      <c r="D23" s="163"/>
      <c r="E23" s="16"/>
      <c r="F23" s="32">
        <f>+F21+F22</f>
        <v>4165589709</v>
      </c>
      <c r="G23" s="30"/>
      <c r="H23" s="32">
        <f>+H21+H22</f>
        <v>1414480419.6900001</v>
      </c>
      <c r="I23" s="36">
        <f t="shared" si="2"/>
        <v>0.33956306753733628</v>
      </c>
      <c r="J23" s="32">
        <f>+J21+J22</f>
        <v>951811374.52000058</v>
      </c>
      <c r="K23" s="32">
        <f>+K21+K22</f>
        <v>141399189.07000002</v>
      </c>
      <c r="L23" s="31">
        <f t="shared" si="3"/>
        <v>3.3944579026709908E-2</v>
      </c>
      <c r="M23" s="33">
        <f>+M21+M22</f>
        <v>2823</v>
      </c>
    </row>
    <row r="25" spans="1:13" x14ac:dyDescent="0.25">
      <c r="A25" s="3"/>
    </row>
    <row r="26" spans="1:13" ht="17.25" customHeight="1" x14ac:dyDescent="0.25">
      <c r="A26" s="102"/>
      <c r="B26" s="102"/>
      <c r="C26" s="102"/>
      <c r="D26" s="102"/>
      <c r="E26" s="102"/>
      <c r="F26" s="102"/>
      <c r="G26" s="102"/>
      <c r="H26" s="102"/>
      <c r="I26" s="102"/>
      <c r="J26" s="102"/>
      <c r="K26" s="102"/>
      <c r="L26" s="102"/>
      <c r="M26" s="102"/>
    </row>
    <row r="27" spans="1:13" ht="17.25" customHeight="1" x14ac:dyDescent="0.25">
      <c r="A27" s="102"/>
      <c r="B27" s="102"/>
      <c r="C27" s="102"/>
      <c r="D27" s="102"/>
      <c r="E27" s="102"/>
      <c r="F27" s="102"/>
      <c r="G27" s="102"/>
      <c r="H27" s="102"/>
      <c r="I27" s="102"/>
      <c r="J27" s="102"/>
      <c r="K27" s="102"/>
      <c r="L27" s="102"/>
      <c r="M27" s="102"/>
    </row>
    <row r="28" spans="1:13" x14ac:dyDescent="0.25">
      <c r="A28" s="102"/>
      <c r="B28" s="102"/>
      <c r="C28" s="102"/>
      <c r="D28" s="102"/>
      <c r="E28" s="102"/>
      <c r="F28" s="102"/>
      <c r="G28" s="102"/>
      <c r="H28" s="102"/>
      <c r="I28" s="102"/>
      <c r="J28" s="102"/>
      <c r="K28" s="102"/>
      <c r="L28" s="102"/>
      <c r="M28" s="102"/>
    </row>
    <row r="29" spans="1:13" x14ac:dyDescent="0.25">
      <c r="A29" s="4"/>
    </row>
    <row r="30" spans="1:13" x14ac:dyDescent="0.25">
      <c r="A30" s="4"/>
    </row>
  </sheetData>
  <mergeCells count="18">
    <mergeCell ref="A21:B21"/>
    <mergeCell ref="A22:B22"/>
    <mergeCell ref="A23:D23"/>
    <mergeCell ref="A26:M27"/>
    <mergeCell ref="A28:M28"/>
    <mergeCell ref="A4:A5"/>
    <mergeCell ref="B4:B5"/>
    <mergeCell ref="C4:C5"/>
    <mergeCell ref="D4:D5"/>
    <mergeCell ref="E4:E5"/>
    <mergeCell ref="K4:K5"/>
    <mergeCell ref="L4:L5"/>
    <mergeCell ref="M4:M5"/>
    <mergeCell ref="F4:F5"/>
    <mergeCell ref="G4:G5"/>
    <mergeCell ref="H4:H5"/>
    <mergeCell ref="I4:I5"/>
    <mergeCell ref="J4:J5"/>
  </mergeCells>
  <printOptions horizontalCentered="1"/>
  <pageMargins left="0.11811023622047245" right="0.11811023622047245" top="0.74803149606299213" bottom="0.74803149606299213"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12</vt:i4>
      </vt:variant>
      <vt:variant>
        <vt:lpstr>Intervalos com nome</vt:lpstr>
      </vt:variant>
      <vt:variant>
        <vt:i4>17</vt:i4>
      </vt:variant>
    </vt:vector>
  </HeadingPairs>
  <TitlesOfParts>
    <vt:vector size="29" baseType="lpstr">
      <vt:lpstr>Q1_IndResultadoFEDER_FC</vt:lpstr>
      <vt:lpstr>Q2A_IndComunsResultadoFSE</vt:lpstr>
      <vt:lpstr>Q2C_IndEspecifResultadoFSE</vt:lpstr>
      <vt:lpstr>Q3A_IndRealizaçãoFEDER_FC</vt:lpstr>
      <vt:lpstr>Q3B_IndComunsRealizaçãoFEDER</vt:lpstr>
      <vt:lpstr>Q4A_IndComunsRealizaçãoFSE</vt:lpstr>
      <vt:lpstr>Q4B_IndEspecifRealizaçãoFSE</vt:lpstr>
      <vt:lpstr>Q5_IndQuadroDesempenho2706</vt:lpstr>
      <vt:lpstr>Q6_Dados financeiros agregados</vt:lpstr>
      <vt:lpstr>Q7_DominiosIntervencao</vt:lpstr>
      <vt:lpstr>Q15A_Cond.exanteTemat_Não cumpr</vt:lpstr>
      <vt:lpstr>Q15B_Cond.ex ante Temat_Ações</vt:lpstr>
      <vt:lpstr>Q1_IndResultadoFEDER_FC!Área_de_Impressão</vt:lpstr>
      <vt:lpstr>Q2A_IndComunsResultadoFSE!Área_de_Impressão</vt:lpstr>
      <vt:lpstr>Q2C_IndEspecifResultadoFSE!Área_de_Impressão</vt:lpstr>
      <vt:lpstr>Q3A_IndRealizaçãoFEDER_FC!Área_de_Impressão</vt:lpstr>
      <vt:lpstr>Q3B_IndComunsRealizaçãoFEDER!Área_de_Impressão</vt:lpstr>
      <vt:lpstr>Q4B_IndEspecifRealizaçãoFSE!Área_de_Impressão</vt:lpstr>
      <vt:lpstr>Q5_IndQuadroDesempenho2706!Área_de_Impressão</vt:lpstr>
      <vt:lpstr>Q1_IndResultadoFEDER_FC!Títulos_de_Impressão</vt:lpstr>
      <vt:lpstr>'Q15A_Cond.exanteTemat_Não cumpr'!Títulos_de_Impressão</vt:lpstr>
      <vt:lpstr>'Q15B_Cond.ex ante Temat_Ações'!Títulos_de_Impressão</vt:lpstr>
      <vt:lpstr>Q2A_IndComunsResultadoFSE!Títulos_de_Impressão</vt:lpstr>
      <vt:lpstr>Q2C_IndEspecifResultadoFSE!Títulos_de_Impressão</vt:lpstr>
      <vt:lpstr>Q3B_IndComunsRealizaçãoFEDER!Títulos_de_Impressão</vt:lpstr>
      <vt:lpstr>Q4A_IndComunsRealizaçãoFSE!Títulos_de_Impressão</vt:lpstr>
      <vt:lpstr>Q4B_IndEspecifRealizaçãoFSE!Títulos_de_Impressão</vt:lpstr>
      <vt:lpstr>Q5_IndQuadroDesempenho2706!Títulos_de_Impressão</vt:lpstr>
      <vt:lpstr>'Q6_Dados financeiros agregados'!Títulos_de_Impressão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Mouraz</dc:creator>
  <cp:lastModifiedBy>N2020</cp:lastModifiedBy>
  <cp:lastPrinted>2017-05-31T16:33:42Z</cp:lastPrinted>
  <dcterms:created xsi:type="dcterms:W3CDTF">2016-01-25T19:17:25Z</dcterms:created>
  <dcterms:modified xsi:type="dcterms:W3CDTF">2018-05-11T16:45:05Z</dcterms:modified>
</cp:coreProperties>
</file>